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FM\FG\403\01 KFA\98 Homepage zum KFA auf der FM Seite\250728 Änderung Konnexität\"/>
    </mc:Choice>
  </mc:AlternateContent>
  <bookViews>
    <workbookView xWindow="0" yWindow="600" windowWidth="28770" windowHeight="9870"/>
  </bookViews>
  <sheets>
    <sheet name="MBA" sheetId="47" r:id="rId1"/>
  </sheets>
  <definedNames>
    <definedName name="_xlnm.Print_Titles" localSheetId="0">MBA!$A:$A,MBA!$4:$5</definedName>
  </definedNames>
  <calcPr calcId="162913"/>
</workbook>
</file>

<file path=xl/calcChain.xml><?xml version="1.0" encoding="utf-8"?>
<calcChain xmlns="http://schemas.openxmlformats.org/spreadsheetml/2006/main">
  <c r="AC23" i="47" l="1"/>
  <c r="AB23" i="47"/>
  <c r="AA23" i="47"/>
  <c r="Z23" i="47"/>
  <c r="Y23" i="47"/>
  <c r="X23" i="47"/>
  <c r="W23" i="47"/>
  <c r="V23" i="47"/>
  <c r="U23" i="47"/>
  <c r="T23" i="47"/>
  <c r="S23" i="47"/>
  <c r="I23" i="47"/>
  <c r="J23" i="47"/>
  <c r="K23" i="47"/>
  <c r="L23" i="47"/>
  <c r="M23" i="47"/>
  <c r="N23" i="47"/>
  <c r="O23" i="47"/>
  <c r="P23" i="47"/>
  <c r="Q23" i="47"/>
  <c r="R23" i="47"/>
</calcChain>
</file>

<file path=xl/sharedStrings.xml><?xml version="1.0" encoding="utf-8"?>
<sst xmlns="http://schemas.openxmlformats.org/spreadsheetml/2006/main" count="136" uniqueCount="94">
  <si>
    <t>tt.mm.jjjj</t>
  </si>
  <si>
    <t>in Euro</t>
  </si>
  <si>
    <t>lfd. Nr.</t>
  </si>
  <si>
    <t>Rechtsgrundlage</t>
  </si>
  <si>
    <t>Ausgleichs- betrag 
2004</t>
  </si>
  <si>
    <t>Ausgleichs- betrag 
2005</t>
  </si>
  <si>
    <t>Ausgleichs- betrag 
2006</t>
  </si>
  <si>
    <t>Ausgleichs- betrag 
2007</t>
  </si>
  <si>
    <t>Ausgleichs- betrag 
2008</t>
  </si>
  <si>
    <t>Ausgleichs- betrag 
2009</t>
  </si>
  <si>
    <t>Ausgleichs- betrag 
2010</t>
  </si>
  <si>
    <t>Ausgleichs- betrag 
2011</t>
  </si>
  <si>
    <t>Ausgleichs- betrag 
2012</t>
  </si>
  <si>
    <t>Ausgleichs- betrag 
2013</t>
  </si>
  <si>
    <t>Ausgleichs- betrag 
2014</t>
  </si>
  <si>
    <t>Ausgleichs- betrag 
2015</t>
  </si>
  <si>
    <t>Ausgleichs- betrag 
2016</t>
  </si>
  <si>
    <t>Ausgleichs- betrag 
2017</t>
  </si>
  <si>
    <t>Ausgleichs- betrag 
2018</t>
  </si>
  <si>
    <t>Ausgleichs- betrag 
2019</t>
  </si>
  <si>
    <t>Ausgleichs- betrag 
2020</t>
  </si>
  <si>
    <t>Ausgleichs- betrag 
2021</t>
  </si>
  <si>
    <t>Ausgleichs- betrag 
2022</t>
  </si>
  <si>
    <t>Ausgleichs- betrag 
2023</t>
  </si>
  <si>
    <t>Ausgleichs- betrag 
2024</t>
  </si>
  <si>
    <t>aktuell zuständiges Ressort</t>
  </si>
  <si>
    <t>Inkrafttreten</t>
  </si>
  <si>
    <t>EP, Kapitel, Titel</t>
  </si>
  <si>
    <t>Kurze Beschreibung des Mehrbelastungsausgleichs
(z.B. Art der Mehrbelastung, belastete Gebietskörperschaftsgruppe)</t>
  </si>
  <si>
    <t>Ausgleichs- betrag 
2025 (Ansatz)</t>
  </si>
  <si>
    <t>Ausgleichs- betrag 
2026 (Ansatz)</t>
  </si>
  <si>
    <t xml:space="preserve">aktuelle
Haushaltsstelle
</t>
  </si>
  <si>
    <t>Ministerium für Bildung</t>
  </si>
  <si>
    <t>§ 107 SchulG</t>
  </si>
  <si>
    <t>1. Wirkung der Schulstrukturreform
2. Erhöhung Einkommensgrenzen für Schülerinnen und Schüler der Sekundarstufe II hinsichtlich der Schülerbeförderung
3. Kosten für kostenlose Schülerbeförderung der Sekundarstufe I
Vollständige Ausgabe der Ansätze aus 20 06 - 613 11, vgl. Vermerk 20 06 - 613 11 (Mehrausgaben dürfen in Höhe der Minderausgaben bei 09 27-633 02 geleistet werden)</t>
  </si>
  <si>
    <t>09, 09 19, 633 97
bis 2013</t>
  </si>
  <si>
    <t>09, 09 27, 633 02 
ab 2014</t>
  </si>
  <si>
    <t>30.250.000
1) 10.100.000
2)   4.650.000
3) 15.500.000</t>
  </si>
  <si>
    <t>29.950.000
1) 10.100.000
2)   4.650.000
3) 15.200.000</t>
  </si>
  <si>
    <t>29.850.000
1) 10.100.000
2)   4.650.000
3) 15.100.000</t>
  </si>
  <si>
    <t>30.080.000
1) 10.100.000
2)   4.650.000
3) 15.330.000</t>
  </si>
  <si>
    <t>30.010.000
1) 10.100.000
2)   4.650.000
3) 15.260.000</t>
  </si>
  <si>
    <t>29.891.000
1) 10.100.000
2)   4.650.000
3) 15.141.000</t>
  </si>
  <si>
    <t>29.762.000
1) 10.100.000
2)   4.650.000
3) 15.762.000</t>
  </si>
  <si>
    <t>29.895.000
1) 10.100.000
2)   4.650.000
3) 15.145.000</t>
  </si>
  <si>
    <t>29.967.000
1) 10.100.000
2)   4.650.000
3) 15.217.000</t>
  </si>
  <si>
    <t>30.012.000
1) 10.100.000
2)   4.650.000
3) 15.262.000</t>
  </si>
  <si>
    <t>30.724.000
1) 10.100.000
2)   4.650.000
3) 15.984.000</t>
  </si>
  <si>
    <t>§ 109b SchulG</t>
  </si>
  <si>
    <t>Auf der Grundlage einer Vereinbarung  (vom 11.11.2014) mit den Kommunalen Spitzenverbände werden Gemeinden und Gemeindeverbände durch das Land bei der Wahrnehmung von inklusiv-sozialintegrativen Aufgaben zusätzlich 
ab dem 1. Januar 2015 mit 10. Mio. Euro jährlich unterstützt. Die Auszahlung erfolgt jeweils zum 1. März nach einem in der Vereinbarung festgelegten Verteilschlüssel.</t>
  </si>
  <si>
    <t>09, 09 19, 633 04</t>
  </si>
  <si>
    <t>§ 107 Abs. 3 SchulG i.V.m. 91 Abs. 3 SchulG</t>
  </si>
  <si>
    <t>Schulentwicklungsplanung für Grundschulen;
Diese bereitgestellten Mittel werden gleichmäßig auf die kreisangehörigen zur Schulentwicklungsplanung für Grundschulen verpflichteten Gemeinden und Gemeindeverbände verteilt. Hieraus ergibt sich ein Betrag
in Höhe von jährlich 1.688 Euro, den jede zur Schulentwicklungsplanung für Grundschulen verpflichtete kommunale Gebietskörperschaft vom Land erhält.</t>
  </si>
  <si>
    <t>09, 09 17, 633 03</t>
  </si>
  <si>
    <t>§ 12 a Absatz 2 Satz 2 Kindertagesstättengesetz vom 15.März 1991 in der Fassung vom 16.12.2005
(Drucksache 14/4453 vom 06.09.2005)</t>
  </si>
  <si>
    <t>Betreuungsbonus (70%-Anteil zur Auszahlung an Jugendämter und Träger) für den Rechtsanspruch auf einen Kindergartenplatz für zweijährige Kinder: Der Mehrbelastungsausgleich nach § 12 a KitaG
(Betreuungsbonus) wurde für alle zum 31. Dezember eines jeden
Jahres in einer Gebietskörperschaft betreuten Zweijährigen
bezahlt. Er wurde in Form eines fixierten Bonus von 1.000 EUR
pro Kind gewährt, wenn zum Stichtag in einer Gebietskörperschaft
eines Jugendamtsbezirks mehr als 10 v. H. der Zweijährigen
betreut wurden. Wurde zum Stichtag eine Quote von
mehr als 40 v. H. erreicht, erhöhte sich der Betreuungsbonus
für jedes betreute zweijährige Kind über diesem Vomhundertsatz
auf 2.050 Euro.</t>
  </si>
  <si>
    <t>ab 2007 bis 6/2021 09, 09 03, 633 07, Erl. 2.1</t>
  </si>
  <si>
    <t>§ 12 Absatz 5 Kindertagesstättengesetz vom 15.März 1991 in der Fassung vom 16.12.2005 sowie vom 12.06.2007
(Drucksache 14/4453 vom 06.09.2005,
Drucksache 15/773 vom 06.02.2007)</t>
  </si>
  <si>
    <t>Beitragsfreiheit für das letzte Kindergartenjahr ab 2006, schrittweise Einführung der Beitragsbefreiung bis 2010.
Ab 2010 vollständige Beitragsfreiheit für Kinder im Kindergarten ab dem Alter von zwei Jahren: Der Berechnung des Mehrbelastungsausgleichs nach § 12 Abs. 5 KitaG lagen die in den Jugendamtsbezirken im Jahr 2006 festgesetzten Elternbeiträge zugrunde, gekürzt um die Beitragsfreistellungen aus sozialen Gründen (§ 90 SGB VIII). Diese wurden mit der Zahl der ganztags und teilzeit betreuten Kinder ab zwei Jahren bis zum Schuleintritt multipliziert. Die 2006 ermittelten Elternbeiträge eines Jugendamtsbezirks wurden an die Tarifentwicklung angepasst.</t>
  </si>
  <si>
    <t>ab 2006 bis 6/2021 09, 09 03, 633 07 Erl. 1.</t>
  </si>
  <si>
    <t xml:space="preserve">§ 9a Satz 2 Kindertagesstättengesetz vom 15.März 1991 in der Fassung vom 16.12.2005
(Drucksache 14/4453 vom 06.09.2005)
</t>
  </si>
  <si>
    <t>Ausbau der Sprachförderung (Maßnahmen zur pädagogischen Aufwertung des letzten Kindergartenjahres, insbesondere zur Sprachförderung im Rahmen des Programms „Zukunftschance Kinder – Bildung von Anfang an") und Beteiligung an der Fort- und Weiterbildung von Erzieherinnen und Erziehern („Landesprogramm zur Qualifizierung und Prozessbegleitung der pädagogischen Fachkräfte und Teams in Kindertagesstätten in Rheinland-Pfalz“)</t>
  </si>
  <si>
    <t>ab 2006 bis 6/2021 09, 09 03, 633 07 Erl. 5.4  und 09, 09 03, 684 32 ab 2017</t>
  </si>
  <si>
    <t>§ 26 Absatz 1 / § 25 Abs. 2 Landesgesetz über die Erziehung, Bildung und
Betreuung von Kindern in Tageseinrichtungen
und in Kindertagespflege
(KiTaG)</t>
  </si>
  <si>
    <t>09,09 03, 633 07 bis 30.06.2021,
ab 01.07.2021 09, 09 03, 633 20</t>
  </si>
  <si>
    <t xml:space="preserve">§ 7 Landesgesetz über die Erziehung, Bildung und
Betreuung von Kindern in Tageseinrichtungen
und in Kindertagespflege
(KiTaG) </t>
  </si>
  <si>
    <t>Gesetzliche Verankerung eines Beirats, in dem Träger der Tageseinrichtung, die Leitung, die pädagogischen Fachkräfte und die Eltern zusammenarbeiten.</t>
  </si>
  <si>
    <t>09, 09 03, 633 20</t>
  </si>
  <si>
    <t>§ 21 Abs. 7 Landesgesetz über die Erziehung, Bildung und
Betreuung von Kindern in Tageseinrichtungen
und in Kindertagespflege
(KiTaG)</t>
  </si>
  <si>
    <t>Zusätzlicher Zeitanteil pro Einrichtung für die Praxisanleitung von Auszubildenden.</t>
  </si>
  <si>
    <t>§ 25 Abs. 2 Landesgesetz über die Erziehung, Bildung und
Betreuung von Kindern in Tageseinrichtungen
und in Kindertagespflege
(KiTaG)</t>
  </si>
  <si>
    <t>Sprachförderung: Differenz (54 %) zwischen integrierter Förderung (s.u.) zur 100-Prozent-Finanzierung.</t>
  </si>
  <si>
    <t>Integration bestehender Mehrbelastungsausgleiche für die örtlichen Träger der öffentlichen Jugendhilfe:
- Erstattungsleistung für die Beitragsfreiheit des Kindergartenbesuchs nach § 12 Abs. 5 KitaG
- Betreuungsbonus nach § 12 a Abs. 2 Satz 2 KitaG
- "Landesprogramm zur Qualifizierung und Prozessbegleitung der pädagogischen Fachkräfte und Teams in Kitas in RLP" 
- Sprachförderung nach § 9a Satz 2 KitaG</t>
  </si>
  <si>
    <t>§ 70 Abs. 5 Schulgesetz (SchulG) i.V.m. § 9 der Landesverordnung über die Lernmittelfreiheit und die entgeltliche Ausleihe von Lernmitteln (LernMFrhAuslV) vom 16.04.2010, GVBl. 2010, 67</t>
  </si>
  <si>
    <t>31.12.2009 und 16.04.2010</t>
  </si>
  <si>
    <t>Das Land erstattet den Schulträgern den ihnen durch die Schulbuchausleihe verursachten Verwaltungsmehraufwand in Form einer Verwaltungskostenpauschale.</t>
  </si>
  <si>
    <t>09, 09 19, 633 86</t>
  </si>
  <si>
    <t>01.01.2006 
bis 30.06.2021</t>
  </si>
  <si>
    <t>01.01.2006, 01.09.2007 
bis 30.06.2021</t>
  </si>
  <si>
    <t>01.01.2006
bis 30.06.2021</t>
  </si>
  <si>
    <t>Ausdehnung der Beitragsfreiheit auch auf Zweijährige in im Bedarfsplan ausgewiesenen Krippenangeboten: Mehrbelastungsausgleich für die durch die Aufgabe des Gruppenbezugs nach KiTaG fehlende Möglichkeit, für Kinder ab zwei Jahren, die in Krippengruppen betreut werden, Elternbeiträge zu erheben.</t>
  </si>
  <si>
    <t>MdI</t>
  </si>
  <si>
    <t>03, 633, 75</t>
  </si>
  <si>
    <t>Ausgleich für die mit dem Zensus 2022 verbundenen Mehrbelastungen (insbesondere Einrichtung und Betrieb kommunaler Erhebungsstellen)</t>
  </si>
  <si>
    <t>Landesgesetz zur Ausführung des Zensusgesetzes 2022</t>
  </si>
  <si>
    <t>Ausgleich für die mit dem Zensus 2011 verbundenen Mehrbelastungen (insbesondere Einrichtung und Betrieb kommunaler Erhebungsstellen)</t>
  </si>
  <si>
    <t>Landesgesetz zur Ausführung des Zensusgesetzes 2011</t>
  </si>
  <si>
    <t>MKUEM</t>
  </si>
  <si>
    <t>Landesgesetz zur Ausführung des Lebensmittel- und Bedarfsgegenständerechts
(AGLBR) vom 20. Oktober 2010
Landesgesetz zur Ausführung des Vorläufigen Tabakgesetzes
vom 20. Oktober 2010</t>
  </si>
  <si>
    <t>14, 1402, 67101</t>
  </si>
  <si>
    <t>Erstattungen an die Landkreise und kreisfreien Städte auf Grund des Landesgesetzes zur Ausführung des Lebensmittel- und Bedarfsgegenständerechts und des Landesgesetzes zur Ausführung des Vorläufigen Tabakgesetzes sowie der Landesverordnung über die Zuständigkeiten auf dem Gebiet des Lebensmittel- und Bedarfsgegenständerechts.</t>
  </si>
  <si>
    <t>Summe</t>
  </si>
  <si>
    <t>Mehrbelastungsausgleichszahlungen nach dem Konnexitätsausführungsgesetz (KonnexAG in Rheinland-Pfalz)</t>
  </si>
  <si>
    <t>Stand: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</si>
</sst>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numFmts>
  <fonts count="10" x14ac:knownFonts="1">
    <font>
      <sz val="10"/>
      <name val="Arial"/>
    </font>
    <font>
      <sz val="11"/>
      <color theme="1"/>
      <name val="Calibri"/>
      <family val="2"/>
      <scheme val="minor"/>
    </font>
    <font>
      <sz val="10"/>
      <name val="Arial"/>
      <family val="2"/>
    </font>
    <font>
      <b/>
      <sz val="8"/>
      <color theme="1"/>
      <name val="Arial"/>
      <family val="2"/>
    </font>
    <font>
      <sz val="11"/>
      <color indexed="8"/>
      <name val="Calibri"/>
      <family val="2"/>
      <scheme val="minor"/>
    </font>
    <font>
      <sz val="8"/>
      <color theme="1"/>
      <name val="Arial"/>
      <family val="2"/>
    </font>
    <font>
      <sz val="9"/>
      <color theme="1"/>
      <name val="Calibri"/>
      <family val="2"/>
      <scheme val="minor"/>
    </font>
    <font>
      <b/>
      <sz val="9"/>
      <color theme="1"/>
      <name val="Calibri"/>
      <family val="2"/>
      <scheme val="minor"/>
    </font>
    <font>
      <sz val="11"/>
      <color theme="1"/>
      <name val="Arial"/>
      <family val="2"/>
    </font>
    <font>
      <b/>
      <sz val="11"/>
      <color theme="1"/>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5">
    <xf numFmtId="0" fontId="0" fillId="0" borderId="0"/>
    <xf numFmtId="0" fontId="2" fillId="0" borderId="0"/>
    <xf numFmtId="0" fontId="2"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cellStyleXfs>
  <cellXfs count="25">
    <xf numFmtId="0" fontId="0" fillId="0" borderId="0" xfId="0"/>
    <xf numFmtId="0" fontId="1" fillId="0" borderId="0" xfId="3"/>
    <xf numFmtId="0" fontId="1" fillId="0" borderId="0" xfId="3" applyFill="1"/>
    <xf numFmtId="0" fontId="3" fillId="2" borderId="1" xfId="3" applyFont="1" applyFill="1" applyBorder="1" applyAlignment="1">
      <alignment horizontal="left" vertical="top" wrapText="1"/>
    </xf>
    <xf numFmtId="0" fontId="1" fillId="0" borderId="0" xfId="3" applyFill="1" applyAlignment="1">
      <alignment horizontal="center"/>
    </xf>
    <xf numFmtId="0" fontId="3" fillId="2" borderId="1" xfId="3" applyFont="1" applyFill="1" applyBorder="1" applyAlignment="1">
      <alignment horizontal="center" vertical="center" wrapText="1"/>
    </xf>
    <xf numFmtId="0" fontId="1" fillId="0" borderId="0" xfId="3" applyAlignment="1">
      <alignment horizontal="center"/>
    </xf>
    <xf numFmtId="0" fontId="3" fillId="2" borderId="1" xfId="3" applyFont="1" applyFill="1" applyBorder="1" applyAlignment="1">
      <alignment horizontal="center" vertical="top" wrapText="1"/>
    </xf>
    <xf numFmtId="0" fontId="3" fillId="2" borderId="2" xfId="3" applyFont="1" applyFill="1" applyBorder="1" applyAlignment="1">
      <alignment vertical="top" wrapText="1"/>
    </xf>
    <xf numFmtId="0" fontId="3" fillId="2" borderId="1" xfId="3" applyFont="1" applyFill="1" applyBorder="1" applyAlignment="1">
      <alignment vertical="top" wrapText="1"/>
    </xf>
    <xf numFmtId="0" fontId="5" fillId="0" borderId="1" xfId="3" applyFont="1" applyFill="1" applyBorder="1" applyAlignment="1" applyProtection="1">
      <alignment horizontal="center" vertical="top" wrapText="1"/>
      <protection locked="0"/>
    </xf>
    <xf numFmtId="14" fontId="5" fillId="0" borderId="1" xfId="3" applyNumberFormat="1" applyFont="1" applyFill="1" applyBorder="1" applyAlignment="1" applyProtection="1">
      <alignment horizontal="center" vertical="top" wrapText="1"/>
      <protection locked="0"/>
    </xf>
    <xf numFmtId="3" fontId="5" fillId="0" borderId="1" xfId="3" applyNumberFormat="1" applyFont="1" applyFill="1" applyBorder="1" applyAlignment="1" applyProtection="1">
      <alignment horizontal="center" vertical="top" wrapText="1"/>
      <protection locked="0"/>
    </xf>
    <xf numFmtId="0" fontId="5" fillId="0" borderId="1" xfId="3" applyNumberFormat="1" applyFont="1" applyFill="1" applyBorder="1" applyAlignment="1" applyProtection="1">
      <alignment horizontal="left" vertical="top" wrapText="1"/>
      <protection locked="0"/>
    </xf>
    <xf numFmtId="14" fontId="5" fillId="0" borderId="1" xfId="3" applyNumberFormat="1" applyFont="1" applyFill="1" applyBorder="1" applyAlignment="1" applyProtection="1">
      <alignment horizontal="left" vertical="top" wrapText="1"/>
      <protection locked="0"/>
    </xf>
    <xf numFmtId="164" fontId="5" fillId="0" borderId="1" xfId="3" applyNumberFormat="1" applyFont="1" applyFill="1" applyBorder="1" applyAlignment="1" applyProtection="1">
      <alignment vertical="top" wrapText="1"/>
      <protection locked="0"/>
    </xf>
    <xf numFmtId="0" fontId="1" fillId="0" borderId="0" xfId="3" applyAlignment="1"/>
    <xf numFmtId="0" fontId="6" fillId="0" borderId="0" xfId="3" applyFont="1"/>
    <xf numFmtId="0" fontId="6" fillId="0" borderId="0" xfId="3" applyFont="1" applyAlignment="1"/>
    <xf numFmtId="0" fontId="1" fillId="0" borderId="0" xfId="3" applyAlignment="1">
      <alignment horizontal="right"/>
    </xf>
    <xf numFmtId="0" fontId="7" fillId="0" borderId="0" xfId="3" applyFont="1"/>
    <xf numFmtId="3" fontId="7" fillId="0" borderId="0" xfId="3" applyNumberFormat="1" applyFont="1" applyAlignment="1">
      <alignment horizontal="right"/>
    </xf>
    <xf numFmtId="3" fontId="7" fillId="0" borderId="0" xfId="3" applyNumberFormat="1" applyFont="1" applyAlignment="1">
      <alignment horizontal="center"/>
    </xf>
    <xf numFmtId="0" fontId="8" fillId="0" borderId="0" xfId="3" applyFont="1"/>
    <xf numFmtId="0" fontId="9" fillId="0" borderId="0" xfId="3" applyFont="1"/>
  </cellXfs>
  <cellStyles count="15">
    <cellStyle name="Standard" xfId="0" builtinId="0"/>
    <cellStyle name="Standard 2" xfId="1"/>
    <cellStyle name="Standard 2 2" xfId="7"/>
    <cellStyle name="Standard 3" xfId="2"/>
    <cellStyle name="Standard 3 2" xfId="8"/>
    <cellStyle name="Standard 4" xfId="3"/>
    <cellStyle name="Standard 4 2" xfId="4"/>
    <cellStyle name="Standard 4 2 2" xfId="9"/>
    <cellStyle name="Standard 4 2 3" xfId="10"/>
    <cellStyle name="Standard 4 3" xfId="5"/>
    <cellStyle name="Standard 4 3 2" xfId="11"/>
    <cellStyle name="Standard 4 3 3" xfId="12"/>
    <cellStyle name="Standard 4 4" xfId="6"/>
    <cellStyle name="Standard 4 5" xfId="13"/>
    <cellStyle name="Standard 5"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tabSelected="1" topLeftCell="A19" zoomScaleNormal="100" zoomScalePageLayoutView="79" workbookViewId="0">
      <selection sqref="A1:A2"/>
    </sheetView>
  </sheetViews>
  <sheetFormatPr baseColWidth="10" defaultColWidth="11.42578125" defaultRowHeight="15" x14ac:dyDescent="0.25"/>
  <cols>
    <col min="1" max="1" width="7.5703125" style="1" customWidth="1"/>
    <col min="2" max="2" width="11.5703125" style="1" customWidth="1"/>
    <col min="3" max="3" width="40.85546875" style="16" customWidth="1"/>
    <col min="4" max="4" width="12.42578125" style="1" customWidth="1"/>
    <col min="5" max="5" width="53.42578125" style="16" customWidth="1"/>
    <col min="6" max="6" width="13.140625" style="1" customWidth="1"/>
    <col min="7" max="27" width="10.85546875" style="6" customWidth="1"/>
    <col min="28" max="29" width="10.85546875" style="1" customWidth="1"/>
    <col min="30" max="16384" width="11.42578125" style="1"/>
  </cols>
  <sheetData>
    <row r="1" spans="1:29" x14ac:dyDescent="0.25">
      <c r="A1" s="24" t="s">
        <v>92</v>
      </c>
    </row>
    <row r="2" spans="1:29" x14ac:dyDescent="0.25">
      <c r="A2" s="23" t="s">
        <v>93</v>
      </c>
    </row>
    <row r="4" spans="1:29" s="2" customFormat="1" ht="38.25" customHeight="1" x14ac:dyDescent="0.25">
      <c r="A4" s="3" t="s">
        <v>2</v>
      </c>
      <c r="B4" s="3" t="s">
        <v>25</v>
      </c>
      <c r="C4" s="9" t="s">
        <v>3</v>
      </c>
      <c r="D4" s="3" t="s">
        <v>26</v>
      </c>
      <c r="E4" s="9" t="s">
        <v>28</v>
      </c>
      <c r="F4" s="3" t="s">
        <v>31</v>
      </c>
      <c r="G4" s="7" t="s">
        <v>4</v>
      </c>
      <c r="H4" s="7" t="s">
        <v>5</v>
      </c>
      <c r="I4" s="7" t="s">
        <v>6</v>
      </c>
      <c r="J4" s="7" t="s">
        <v>7</v>
      </c>
      <c r="K4" s="7" t="s">
        <v>8</v>
      </c>
      <c r="L4" s="7" t="s">
        <v>9</v>
      </c>
      <c r="M4" s="7" t="s">
        <v>10</v>
      </c>
      <c r="N4" s="7" t="s">
        <v>11</v>
      </c>
      <c r="O4" s="7" t="s">
        <v>12</v>
      </c>
      <c r="P4" s="7" t="s">
        <v>13</v>
      </c>
      <c r="Q4" s="7" t="s">
        <v>14</v>
      </c>
      <c r="R4" s="7" t="s">
        <v>15</v>
      </c>
      <c r="S4" s="7" t="s">
        <v>16</v>
      </c>
      <c r="T4" s="7" t="s">
        <v>17</v>
      </c>
      <c r="U4" s="7" t="s">
        <v>18</v>
      </c>
      <c r="V4" s="7" t="s">
        <v>19</v>
      </c>
      <c r="W4" s="7" t="s">
        <v>20</v>
      </c>
      <c r="X4" s="7" t="s">
        <v>21</v>
      </c>
      <c r="Y4" s="7" t="s">
        <v>22</v>
      </c>
      <c r="Z4" s="7" t="s">
        <v>23</v>
      </c>
      <c r="AA4" s="7" t="s">
        <v>24</v>
      </c>
      <c r="AB4" s="7" t="s">
        <v>29</v>
      </c>
      <c r="AC4" s="7" t="s">
        <v>30</v>
      </c>
    </row>
    <row r="5" spans="1:29" s="4" customFormat="1" ht="22.5" x14ac:dyDescent="0.25">
      <c r="A5" s="9"/>
      <c r="B5" s="8"/>
      <c r="C5" s="9"/>
      <c r="D5" s="5" t="s">
        <v>0</v>
      </c>
      <c r="E5" s="9"/>
      <c r="F5" s="5" t="s">
        <v>27</v>
      </c>
      <c r="G5" s="5" t="s">
        <v>1</v>
      </c>
      <c r="H5" s="5" t="s">
        <v>1</v>
      </c>
      <c r="I5" s="5" t="s">
        <v>1</v>
      </c>
      <c r="J5" s="5" t="s">
        <v>1</v>
      </c>
      <c r="K5" s="5" t="s">
        <v>1</v>
      </c>
      <c r="L5" s="5" t="s">
        <v>1</v>
      </c>
      <c r="M5" s="5" t="s">
        <v>1</v>
      </c>
      <c r="N5" s="5" t="s">
        <v>1</v>
      </c>
      <c r="O5" s="5" t="s">
        <v>1</v>
      </c>
      <c r="P5" s="5" t="s">
        <v>1</v>
      </c>
      <c r="Q5" s="5" t="s">
        <v>1</v>
      </c>
      <c r="R5" s="5" t="s">
        <v>1</v>
      </c>
      <c r="S5" s="5" t="s">
        <v>1</v>
      </c>
      <c r="T5" s="5" t="s">
        <v>1</v>
      </c>
      <c r="U5" s="5" t="s">
        <v>1</v>
      </c>
      <c r="V5" s="5" t="s">
        <v>1</v>
      </c>
      <c r="W5" s="5" t="s">
        <v>1</v>
      </c>
      <c r="X5" s="5" t="s">
        <v>1</v>
      </c>
      <c r="Y5" s="5" t="s">
        <v>1</v>
      </c>
      <c r="Z5" s="5" t="s">
        <v>1</v>
      </c>
      <c r="AA5" s="5" t="s">
        <v>1</v>
      </c>
      <c r="AB5" s="5" t="s">
        <v>1</v>
      </c>
      <c r="AC5" s="5" t="s">
        <v>1</v>
      </c>
    </row>
    <row r="6" spans="1:29" ht="28.5" customHeight="1" x14ac:dyDescent="0.25">
      <c r="A6" s="10">
        <v>1</v>
      </c>
      <c r="B6" s="10" t="s">
        <v>81</v>
      </c>
      <c r="C6" s="15" t="s">
        <v>86</v>
      </c>
      <c r="D6" s="14">
        <v>40457</v>
      </c>
      <c r="E6" s="14" t="s">
        <v>85</v>
      </c>
      <c r="F6" s="11" t="s">
        <v>82</v>
      </c>
      <c r="G6" s="12"/>
      <c r="H6" s="12"/>
      <c r="I6" s="12"/>
      <c r="J6" s="12"/>
      <c r="K6" s="12"/>
      <c r="L6" s="12"/>
      <c r="M6" s="12"/>
      <c r="N6" s="12">
        <v>12002488</v>
      </c>
      <c r="O6" s="12"/>
      <c r="P6" s="12"/>
      <c r="Q6" s="12"/>
      <c r="R6" s="12"/>
      <c r="S6" s="12"/>
      <c r="T6" s="12"/>
      <c r="U6" s="12"/>
      <c r="V6" s="12"/>
      <c r="W6" s="12"/>
      <c r="X6" s="12"/>
      <c r="Y6" s="12"/>
      <c r="Z6" s="12"/>
      <c r="AA6" s="12"/>
      <c r="AB6" s="12"/>
      <c r="AC6" s="12"/>
    </row>
    <row r="7" spans="1:29" ht="27.75" customHeight="1" x14ac:dyDescent="0.25">
      <c r="A7" s="10">
        <v>2</v>
      </c>
      <c r="B7" s="10" t="s">
        <v>81</v>
      </c>
      <c r="C7" s="15" t="s">
        <v>84</v>
      </c>
      <c r="D7" s="14">
        <v>44240</v>
      </c>
      <c r="E7" s="14" t="s">
        <v>83</v>
      </c>
      <c r="F7" s="11" t="s">
        <v>82</v>
      </c>
      <c r="G7" s="12"/>
      <c r="H7" s="12"/>
      <c r="I7" s="12"/>
      <c r="J7" s="12"/>
      <c r="K7" s="12"/>
      <c r="L7" s="12"/>
      <c r="M7" s="12"/>
      <c r="N7" s="12"/>
      <c r="O7" s="12"/>
      <c r="P7" s="12"/>
      <c r="Q7" s="12"/>
      <c r="R7" s="12"/>
      <c r="S7" s="12"/>
      <c r="T7" s="12"/>
      <c r="U7" s="12"/>
      <c r="V7" s="12"/>
      <c r="W7" s="12"/>
      <c r="X7" s="12"/>
      <c r="Y7" s="12">
        <v>11565500</v>
      </c>
      <c r="Z7" s="12"/>
      <c r="AA7" s="12"/>
      <c r="AB7" s="12"/>
      <c r="AC7" s="12"/>
    </row>
    <row r="8" spans="1:29" ht="84" customHeight="1" x14ac:dyDescent="0.25">
      <c r="A8" s="10">
        <v>3</v>
      </c>
      <c r="B8" s="10" t="s">
        <v>32</v>
      </c>
      <c r="C8" s="15" t="s">
        <v>33</v>
      </c>
      <c r="D8" s="14">
        <v>40026</v>
      </c>
      <c r="E8" s="14" t="s">
        <v>34</v>
      </c>
      <c r="F8" s="11" t="s">
        <v>35</v>
      </c>
      <c r="G8" s="12"/>
      <c r="H8" s="12"/>
      <c r="I8" s="12"/>
      <c r="J8" s="12"/>
      <c r="K8" s="12"/>
      <c r="L8" s="12">
        <v>3000000</v>
      </c>
      <c r="M8" s="12">
        <v>6600000</v>
      </c>
      <c r="N8" s="12">
        <v>8000000</v>
      </c>
      <c r="O8" s="12">
        <v>16560000</v>
      </c>
      <c r="P8" s="12">
        <v>27730000</v>
      </c>
      <c r="Q8" s="12"/>
      <c r="R8" s="12"/>
      <c r="S8" s="12"/>
      <c r="T8" s="12"/>
      <c r="U8" s="12"/>
      <c r="V8" s="12"/>
      <c r="W8" s="12"/>
      <c r="X8" s="12"/>
      <c r="Y8" s="12"/>
      <c r="Z8" s="12"/>
      <c r="AA8" s="12"/>
      <c r="AB8" s="12"/>
      <c r="AC8" s="12"/>
    </row>
    <row r="9" spans="1:29" s="2" customFormat="1" ht="84.75" customHeight="1" x14ac:dyDescent="0.25">
      <c r="A9" s="10">
        <v>4</v>
      </c>
      <c r="B9" s="10" t="s">
        <v>32</v>
      </c>
      <c r="C9" s="15" t="s">
        <v>33</v>
      </c>
      <c r="D9" s="14">
        <v>40026</v>
      </c>
      <c r="E9" s="14" t="s">
        <v>34</v>
      </c>
      <c r="F9" s="11" t="s">
        <v>36</v>
      </c>
      <c r="G9" s="12"/>
      <c r="H9" s="12"/>
      <c r="I9" s="12"/>
      <c r="J9" s="12"/>
      <c r="K9" s="12"/>
      <c r="L9" s="12"/>
      <c r="M9" s="12"/>
      <c r="N9" s="12"/>
      <c r="O9" s="12"/>
      <c r="P9" s="12"/>
      <c r="Q9" s="12">
        <v>30650000</v>
      </c>
      <c r="R9" s="12">
        <v>30450000</v>
      </c>
      <c r="S9" s="12" t="s">
        <v>37</v>
      </c>
      <c r="T9" s="12" t="s">
        <v>38</v>
      </c>
      <c r="U9" s="12" t="s">
        <v>39</v>
      </c>
      <c r="V9" s="12" t="s">
        <v>40</v>
      </c>
      <c r="W9" s="12" t="s">
        <v>41</v>
      </c>
      <c r="X9" s="12" t="s">
        <v>42</v>
      </c>
      <c r="Y9" s="12" t="s">
        <v>43</v>
      </c>
      <c r="Z9" s="12" t="s">
        <v>44</v>
      </c>
      <c r="AA9" s="12" t="s">
        <v>45</v>
      </c>
      <c r="AB9" s="12" t="s">
        <v>46</v>
      </c>
      <c r="AC9" s="12" t="s">
        <v>47</v>
      </c>
    </row>
    <row r="10" spans="1:29" ht="84.75" customHeight="1" x14ac:dyDescent="0.25">
      <c r="A10" s="10">
        <v>5</v>
      </c>
      <c r="B10" s="10" t="s">
        <v>32</v>
      </c>
      <c r="C10" s="15" t="s">
        <v>48</v>
      </c>
      <c r="D10" s="14">
        <v>42005</v>
      </c>
      <c r="E10" s="14" t="s">
        <v>49</v>
      </c>
      <c r="F10" s="11" t="s">
        <v>50</v>
      </c>
      <c r="G10" s="12"/>
      <c r="H10" s="12"/>
      <c r="I10" s="12"/>
      <c r="J10" s="12"/>
      <c r="K10" s="12"/>
      <c r="L10" s="12"/>
      <c r="M10" s="12"/>
      <c r="N10" s="12"/>
      <c r="O10" s="12"/>
      <c r="P10" s="12"/>
      <c r="Q10" s="12"/>
      <c r="R10" s="12">
        <v>9999999.9800000004</v>
      </c>
      <c r="S10" s="12">
        <v>10000000</v>
      </c>
      <c r="T10" s="12">
        <v>10000000</v>
      </c>
      <c r="U10" s="12">
        <v>10000000</v>
      </c>
      <c r="V10" s="12">
        <v>10000000</v>
      </c>
      <c r="W10" s="12">
        <v>10000000</v>
      </c>
      <c r="X10" s="12">
        <v>10000000</v>
      </c>
      <c r="Y10" s="12">
        <v>10000000</v>
      </c>
      <c r="Z10" s="12">
        <v>10000000</v>
      </c>
      <c r="AA10" s="12">
        <v>10000000</v>
      </c>
      <c r="AB10" s="12">
        <v>10000000</v>
      </c>
      <c r="AC10" s="12">
        <v>10000000</v>
      </c>
    </row>
    <row r="11" spans="1:29" ht="85.5" customHeight="1" x14ac:dyDescent="0.25">
      <c r="A11" s="10">
        <v>6</v>
      </c>
      <c r="B11" s="10" t="s">
        <v>32</v>
      </c>
      <c r="C11" s="15" t="s">
        <v>51</v>
      </c>
      <c r="D11" s="14">
        <v>44044</v>
      </c>
      <c r="E11" s="14" t="s">
        <v>52</v>
      </c>
      <c r="F11" s="11" t="s">
        <v>53</v>
      </c>
      <c r="G11" s="12"/>
      <c r="H11" s="12"/>
      <c r="I11" s="12"/>
      <c r="J11" s="12"/>
      <c r="K11" s="12"/>
      <c r="L11" s="12"/>
      <c r="M11" s="12"/>
      <c r="N11" s="12"/>
      <c r="O11" s="12"/>
      <c r="P11" s="12"/>
      <c r="Q11" s="12"/>
      <c r="R11" s="12"/>
      <c r="S11" s="12"/>
      <c r="T11" s="12"/>
      <c r="U11" s="12"/>
      <c r="V11" s="12"/>
      <c r="W11" s="12"/>
      <c r="X11" s="12">
        <v>266704</v>
      </c>
      <c r="Y11" s="12">
        <v>266704</v>
      </c>
      <c r="Z11" s="12">
        <v>266704</v>
      </c>
      <c r="AA11" s="12">
        <v>266704</v>
      </c>
      <c r="AB11" s="12">
        <v>267000</v>
      </c>
      <c r="AC11" s="12">
        <v>267000</v>
      </c>
    </row>
    <row r="12" spans="1:29" ht="140.25" customHeight="1" x14ac:dyDescent="0.25">
      <c r="A12" s="10">
        <v>7</v>
      </c>
      <c r="B12" s="10" t="s">
        <v>32</v>
      </c>
      <c r="C12" s="15" t="s">
        <v>54</v>
      </c>
      <c r="D12" s="13" t="s">
        <v>77</v>
      </c>
      <c r="E12" s="14" t="s">
        <v>55</v>
      </c>
      <c r="F12" s="11" t="s">
        <v>56</v>
      </c>
      <c r="G12" s="12"/>
      <c r="H12" s="12"/>
      <c r="I12" s="12"/>
      <c r="J12" s="12">
        <v>4467687</v>
      </c>
      <c r="K12" s="12">
        <v>5671178.7790000001</v>
      </c>
      <c r="L12" s="12">
        <v>7210000</v>
      </c>
      <c r="M12" s="12">
        <v>9150000</v>
      </c>
      <c r="N12" s="12">
        <v>14043322.24</v>
      </c>
      <c r="O12" s="12">
        <v>14560000</v>
      </c>
      <c r="P12" s="12">
        <v>16911849.07</v>
      </c>
      <c r="Q12" s="12">
        <v>15535904.370000001</v>
      </c>
      <c r="R12" s="12">
        <v>21709027</v>
      </c>
      <c r="S12" s="12">
        <v>21320000</v>
      </c>
      <c r="T12" s="12">
        <v>22356564.690000001</v>
      </c>
      <c r="U12" s="12">
        <v>23408641.75</v>
      </c>
      <c r="V12" s="12">
        <v>24907500.460000001</v>
      </c>
      <c r="W12" s="12">
        <v>27375940.969999999</v>
      </c>
      <c r="X12" s="12">
        <v>23658441.449999999</v>
      </c>
      <c r="Y12" s="12">
        <v>5916454.6200000001</v>
      </c>
      <c r="Z12" s="12"/>
      <c r="AA12" s="12"/>
      <c r="AB12" s="12"/>
      <c r="AC12" s="12"/>
    </row>
    <row r="13" spans="1:29" ht="117.75" customHeight="1" x14ac:dyDescent="0.25">
      <c r="A13" s="10">
        <v>8</v>
      </c>
      <c r="B13" s="10" t="s">
        <v>32</v>
      </c>
      <c r="C13" s="15" t="s">
        <v>57</v>
      </c>
      <c r="D13" s="13" t="s">
        <v>78</v>
      </c>
      <c r="E13" s="14" t="s">
        <v>58</v>
      </c>
      <c r="F13" s="11" t="s">
        <v>59</v>
      </c>
      <c r="G13" s="12"/>
      <c r="H13" s="12"/>
      <c r="I13" s="12">
        <v>22925229.919999998</v>
      </c>
      <c r="J13" s="12">
        <v>27149559.609999999</v>
      </c>
      <c r="K13" s="12">
        <v>28689581.870000001</v>
      </c>
      <c r="L13" s="12">
        <v>49000000</v>
      </c>
      <c r="M13" s="12">
        <v>76240000</v>
      </c>
      <c r="N13" s="12">
        <v>91999170.469999999</v>
      </c>
      <c r="O13" s="12">
        <v>102280000</v>
      </c>
      <c r="P13" s="12">
        <v>100718786.26000001</v>
      </c>
      <c r="Q13" s="12">
        <v>103090356.95999999</v>
      </c>
      <c r="R13" s="12">
        <v>102354450</v>
      </c>
      <c r="S13" s="12">
        <v>126270000</v>
      </c>
      <c r="T13" s="12">
        <v>121351555.78</v>
      </c>
      <c r="U13" s="12">
        <v>121620134.20999999</v>
      </c>
      <c r="V13" s="12">
        <v>137977129.5</v>
      </c>
      <c r="W13" s="12">
        <v>137662393.43000001</v>
      </c>
      <c r="X13" s="12">
        <v>74430151.480000004</v>
      </c>
      <c r="Y13" s="12">
        <v>21821342.27</v>
      </c>
      <c r="Z13" s="12"/>
      <c r="AA13" s="12"/>
      <c r="AB13" s="12"/>
      <c r="AC13" s="12"/>
    </row>
    <row r="14" spans="1:29" ht="85.5" customHeight="1" x14ac:dyDescent="0.25">
      <c r="A14" s="10">
        <v>9</v>
      </c>
      <c r="B14" s="10" t="s">
        <v>32</v>
      </c>
      <c r="C14" s="15" t="s">
        <v>60</v>
      </c>
      <c r="D14" s="13" t="s">
        <v>79</v>
      </c>
      <c r="E14" s="14" t="s">
        <v>61</v>
      </c>
      <c r="F14" s="11" t="s">
        <v>62</v>
      </c>
      <c r="G14" s="12"/>
      <c r="H14" s="12"/>
      <c r="I14" s="12">
        <v>4720013.2300000004</v>
      </c>
      <c r="J14" s="12">
        <v>6582016.1099999994</v>
      </c>
      <c r="K14" s="12">
        <v>6979101.8799999999</v>
      </c>
      <c r="L14" s="12">
        <v>7333501.2600000007</v>
      </c>
      <c r="M14" s="12">
        <v>7760000</v>
      </c>
      <c r="N14" s="12">
        <v>7720000</v>
      </c>
      <c r="O14" s="12">
        <v>7700000</v>
      </c>
      <c r="P14" s="12">
        <v>7638864</v>
      </c>
      <c r="Q14" s="12">
        <v>7253431.7000000002</v>
      </c>
      <c r="R14" s="12">
        <v>6228823</v>
      </c>
      <c r="S14" s="12">
        <v>7083696.6999999993</v>
      </c>
      <c r="T14" s="12">
        <v>7093162.5300000003</v>
      </c>
      <c r="U14" s="12">
        <v>7201502.2999999998</v>
      </c>
      <c r="V14" s="12">
        <v>6935125.9500000002</v>
      </c>
      <c r="W14" s="12">
        <v>6235521.6600000001</v>
      </c>
      <c r="X14" s="12">
        <v>682124.53</v>
      </c>
      <c r="Y14" s="12"/>
      <c r="Z14" s="12"/>
      <c r="AA14" s="12"/>
      <c r="AB14" s="12"/>
      <c r="AC14" s="12"/>
    </row>
    <row r="15" spans="1:29" ht="62.25" customHeight="1" x14ac:dyDescent="0.25">
      <c r="A15" s="10">
        <v>10</v>
      </c>
      <c r="B15" s="10" t="s">
        <v>32</v>
      </c>
      <c r="C15" s="15" t="s">
        <v>63</v>
      </c>
      <c r="D15" s="14">
        <v>43831</v>
      </c>
      <c r="E15" s="14" t="s">
        <v>80</v>
      </c>
      <c r="F15" s="11" t="s">
        <v>64</v>
      </c>
      <c r="G15" s="12"/>
      <c r="H15" s="12"/>
      <c r="I15" s="12"/>
      <c r="J15" s="12"/>
      <c r="K15" s="12"/>
      <c r="L15" s="12"/>
      <c r="M15" s="12"/>
      <c r="N15" s="12"/>
      <c r="O15" s="12"/>
      <c r="P15" s="12"/>
      <c r="Q15" s="12"/>
      <c r="R15" s="12"/>
      <c r="S15" s="12"/>
      <c r="T15" s="12"/>
      <c r="U15" s="12"/>
      <c r="V15" s="12"/>
      <c r="W15" s="12">
        <v>2900000</v>
      </c>
      <c r="X15" s="12">
        <v>2642544.7936850265</v>
      </c>
      <c r="Y15" s="12">
        <v>2595863.3027330954</v>
      </c>
      <c r="Z15" s="12">
        <v>2664893.6213971502</v>
      </c>
      <c r="AA15" s="12">
        <v>3094825.9047204717</v>
      </c>
      <c r="AB15" s="12">
        <v>3031107.0899243159</v>
      </c>
      <c r="AC15" s="12">
        <v>3095550.3610019819</v>
      </c>
    </row>
    <row r="16" spans="1:29" ht="50.25" customHeight="1" x14ac:dyDescent="0.25">
      <c r="A16" s="10">
        <v>11</v>
      </c>
      <c r="B16" s="10" t="s">
        <v>32</v>
      </c>
      <c r="C16" s="15" t="s">
        <v>65</v>
      </c>
      <c r="D16" s="14">
        <v>44378</v>
      </c>
      <c r="E16" s="14" t="s">
        <v>66</v>
      </c>
      <c r="F16" s="11" t="s">
        <v>67</v>
      </c>
      <c r="G16" s="12"/>
      <c r="H16" s="12"/>
      <c r="I16" s="12"/>
      <c r="J16" s="12"/>
      <c r="K16" s="12"/>
      <c r="L16" s="12"/>
      <c r="M16" s="12"/>
      <c r="N16" s="12"/>
      <c r="O16" s="12"/>
      <c r="P16" s="12"/>
      <c r="Q16" s="12"/>
      <c r="R16" s="12"/>
      <c r="S16" s="12"/>
      <c r="T16" s="12"/>
      <c r="U16" s="12"/>
      <c r="V16" s="12"/>
      <c r="W16" s="12"/>
      <c r="X16" s="12">
        <v>581447.24319876241</v>
      </c>
      <c r="Y16" s="12">
        <v>1214730.9044840767</v>
      </c>
      <c r="Z16" s="12">
        <v>1247033.5536025125</v>
      </c>
      <c r="AA16" s="12">
        <v>1448219.8143884258</v>
      </c>
      <c r="AB16" s="12">
        <v>1418402.6766953529</v>
      </c>
      <c r="AC16" s="12">
        <v>1448558.8227765684</v>
      </c>
    </row>
    <row r="17" spans="1:29" ht="61.5" customHeight="1" x14ac:dyDescent="0.25">
      <c r="A17" s="10">
        <v>12</v>
      </c>
      <c r="B17" s="10" t="s">
        <v>32</v>
      </c>
      <c r="C17" s="15" t="s">
        <v>68</v>
      </c>
      <c r="D17" s="14">
        <v>44378</v>
      </c>
      <c r="E17" s="14" t="s">
        <v>69</v>
      </c>
      <c r="F17" s="11" t="s">
        <v>67</v>
      </c>
      <c r="G17" s="12"/>
      <c r="H17" s="12"/>
      <c r="I17" s="12"/>
      <c r="J17" s="12"/>
      <c r="K17" s="12"/>
      <c r="L17" s="12"/>
      <c r="M17" s="12"/>
      <c r="N17" s="12"/>
      <c r="O17" s="12"/>
      <c r="P17" s="12"/>
      <c r="Q17" s="12"/>
      <c r="R17" s="12"/>
      <c r="S17" s="12"/>
      <c r="T17" s="12"/>
      <c r="U17" s="12"/>
      <c r="V17" s="12"/>
      <c r="W17" s="12"/>
      <c r="X17" s="12">
        <v>995628.84109377128</v>
      </c>
      <c r="Y17" s="12">
        <v>2080018.6720617751</v>
      </c>
      <c r="Z17" s="12">
        <v>2135331.4274015627</v>
      </c>
      <c r="AA17" s="12">
        <v>2479828.4492952498</v>
      </c>
      <c r="AB17" s="12">
        <v>2428771.706670125</v>
      </c>
      <c r="AC17" s="12">
        <v>2480408.9431105624</v>
      </c>
    </row>
    <row r="18" spans="1:29" ht="62.25" customHeight="1" x14ac:dyDescent="0.25">
      <c r="A18" s="10">
        <v>13</v>
      </c>
      <c r="B18" s="10" t="s">
        <v>32</v>
      </c>
      <c r="C18" s="15" t="s">
        <v>70</v>
      </c>
      <c r="D18" s="14">
        <v>44378</v>
      </c>
      <c r="E18" s="14" t="s">
        <v>71</v>
      </c>
      <c r="F18" s="11" t="s">
        <v>67</v>
      </c>
      <c r="G18" s="12"/>
      <c r="H18" s="12"/>
      <c r="I18" s="12"/>
      <c r="J18" s="12"/>
      <c r="K18" s="12"/>
      <c r="L18" s="12"/>
      <c r="M18" s="12"/>
      <c r="N18" s="12"/>
      <c r="O18" s="12"/>
      <c r="P18" s="12"/>
      <c r="Q18" s="12"/>
      <c r="R18" s="12"/>
      <c r="S18" s="12"/>
      <c r="T18" s="12"/>
      <c r="U18" s="12"/>
      <c r="V18" s="12"/>
      <c r="W18" s="12"/>
      <c r="X18" s="12">
        <v>5552347.7862</v>
      </c>
      <c r="Y18" s="12">
        <v>11090380.571718052</v>
      </c>
      <c r="Z18" s="12">
        <v>11581773.962820461</v>
      </c>
      <c r="AA18" s="12">
        <v>13138454.393878287</v>
      </c>
      <c r="AB18" s="12">
        <v>13044240</v>
      </c>
      <c r="AC18" s="12">
        <v>13139280</v>
      </c>
    </row>
    <row r="19" spans="1:29" ht="95.25" customHeight="1" x14ac:dyDescent="0.25">
      <c r="A19" s="10">
        <v>14</v>
      </c>
      <c r="B19" s="10" t="s">
        <v>32</v>
      </c>
      <c r="C19" s="15" t="s">
        <v>70</v>
      </c>
      <c r="D19" s="14">
        <v>44378</v>
      </c>
      <c r="E19" s="14" t="s">
        <v>72</v>
      </c>
      <c r="F19" s="11" t="s">
        <v>67</v>
      </c>
      <c r="G19" s="12"/>
      <c r="H19" s="12"/>
      <c r="I19" s="12"/>
      <c r="J19" s="12"/>
      <c r="K19" s="12"/>
      <c r="L19" s="12"/>
      <c r="M19" s="12"/>
      <c r="N19" s="12"/>
      <c r="O19" s="12"/>
      <c r="P19" s="12"/>
      <c r="Q19" s="12"/>
      <c r="R19" s="12"/>
      <c r="S19" s="12"/>
      <c r="T19" s="12"/>
      <c r="U19" s="12"/>
      <c r="V19" s="12"/>
      <c r="W19" s="12"/>
      <c r="X19" s="12">
        <v>171102969.17520484</v>
      </c>
      <c r="Y19" s="12">
        <v>223351568.08708748</v>
      </c>
      <c r="Z19" s="12">
        <v>228820117.18405244</v>
      </c>
      <c r="AA19" s="12">
        <v>240224490.26566035</v>
      </c>
      <c r="AB19" s="12">
        <v>235400817.16902736</v>
      </c>
      <c r="AC19" s="12">
        <v>240250305.65782416</v>
      </c>
    </row>
    <row r="20" spans="1:29" ht="51" customHeight="1" x14ac:dyDescent="0.25">
      <c r="A20" s="10">
        <v>15</v>
      </c>
      <c r="B20" s="10" t="s">
        <v>32</v>
      </c>
      <c r="C20" s="15" t="s">
        <v>73</v>
      </c>
      <c r="D20" s="14" t="s">
        <v>74</v>
      </c>
      <c r="E20" s="14" t="s">
        <v>75</v>
      </c>
      <c r="F20" s="11" t="s">
        <v>76</v>
      </c>
      <c r="G20" s="12"/>
      <c r="H20" s="12"/>
      <c r="I20" s="12"/>
      <c r="J20" s="12"/>
      <c r="K20" s="12"/>
      <c r="L20" s="12"/>
      <c r="M20" s="12">
        <v>1184319</v>
      </c>
      <c r="N20" s="12">
        <v>1188517.5</v>
      </c>
      <c r="O20" s="12">
        <v>1788259.5</v>
      </c>
      <c r="P20" s="12">
        <v>1997097</v>
      </c>
      <c r="Q20" s="12">
        <v>5887969</v>
      </c>
      <c r="R20" s="12">
        <v>3337860</v>
      </c>
      <c r="S20" s="12">
        <v>3346998</v>
      </c>
      <c r="T20" s="12">
        <v>3312394</v>
      </c>
      <c r="U20" s="12">
        <v>4529828</v>
      </c>
      <c r="V20" s="12">
        <v>4513250</v>
      </c>
      <c r="W20" s="12">
        <v>4573832</v>
      </c>
      <c r="X20" s="12">
        <v>4569395.28</v>
      </c>
      <c r="Y20" s="12">
        <v>4729657.43</v>
      </c>
      <c r="Z20" s="12">
        <v>4672047.7</v>
      </c>
      <c r="AA20" s="12">
        <v>4674334.47</v>
      </c>
      <c r="AB20" s="12">
        <v>5450000</v>
      </c>
      <c r="AC20" s="12">
        <v>5900000</v>
      </c>
    </row>
    <row r="21" spans="1:29" ht="75" customHeight="1" x14ac:dyDescent="0.25">
      <c r="A21" s="10">
        <v>16</v>
      </c>
      <c r="B21" s="10" t="s">
        <v>87</v>
      </c>
      <c r="C21" s="15" t="s">
        <v>88</v>
      </c>
      <c r="D21" s="14">
        <v>40487</v>
      </c>
      <c r="E21" s="14" t="s">
        <v>90</v>
      </c>
      <c r="F21" s="11" t="s">
        <v>89</v>
      </c>
      <c r="G21" s="12"/>
      <c r="H21" s="12"/>
      <c r="I21" s="12"/>
      <c r="J21" s="12"/>
      <c r="K21" s="12"/>
      <c r="L21" s="12"/>
      <c r="M21" s="12"/>
      <c r="N21" s="12">
        <v>2000000</v>
      </c>
      <c r="O21" s="12">
        <v>2000000</v>
      </c>
      <c r="P21" s="12">
        <v>2000000</v>
      </c>
      <c r="Q21" s="12">
        <v>2000000</v>
      </c>
      <c r="R21" s="12">
        <v>2000000</v>
      </c>
      <c r="S21" s="12">
        <v>2000000</v>
      </c>
      <c r="T21" s="12">
        <v>2000000</v>
      </c>
      <c r="U21" s="12">
        <v>2000000</v>
      </c>
      <c r="V21" s="12">
        <v>2000000</v>
      </c>
      <c r="W21" s="12">
        <v>2000000</v>
      </c>
      <c r="X21" s="12">
        <v>2000000</v>
      </c>
      <c r="Y21" s="12">
        <v>2000000</v>
      </c>
      <c r="Z21" s="12">
        <v>2000000</v>
      </c>
      <c r="AA21" s="12">
        <v>2000000</v>
      </c>
      <c r="AB21" s="12">
        <v>2000000</v>
      </c>
      <c r="AC21" s="12">
        <v>2000000</v>
      </c>
    </row>
    <row r="23" spans="1:29" s="17" customFormat="1" ht="12" x14ac:dyDescent="0.2">
      <c r="C23" s="18"/>
      <c r="E23" s="18"/>
      <c r="F23" s="20" t="s">
        <v>91</v>
      </c>
      <c r="G23" s="21"/>
      <c r="H23" s="21"/>
      <c r="I23" s="22">
        <f t="shared" ref="I23:R23" si="0">SUM(I6:I22)</f>
        <v>27645243.149999999</v>
      </c>
      <c r="J23" s="22">
        <f t="shared" si="0"/>
        <v>38199262.719999999</v>
      </c>
      <c r="K23" s="22">
        <f t="shared" si="0"/>
        <v>41339862.529000007</v>
      </c>
      <c r="L23" s="22">
        <f t="shared" si="0"/>
        <v>66543501.259999998</v>
      </c>
      <c r="M23" s="22">
        <f t="shared" si="0"/>
        <v>100934319</v>
      </c>
      <c r="N23" s="22">
        <f t="shared" si="0"/>
        <v>136953498.21000001</v>
      </c>
      <c r="O23" s="22">
        <f t="shared" si="0"/>
        <v>144888259.5</v>
      </c>
      <c r="P23" s="22">
        <f t="shared" si="0"/>
        <v>156996596.33000001</v>
      </c>
      <c r="Q23" s="22">
        <f t="shared" si="0"/>
        <v>164417662.02999997</v>
      </c>
      <c r="R23" s="22">
        <f t="shared" si="0"/>
        <v>176080159.98000002</v>
      </c>
      <c r="S23" s="22">
        <f>SUM(S6:S22)+30250000</f>
        <v>200270694.69999999</v>
      </c>
      <c r="T23" s="22">
        <f>SUM(T6:T22)+29950000</f>
        <v>196063677</v>
      </c>
      <c r="U23" s="22">
        <f>SUM(U6:U22)+29850000</f>
        <v>198610106.25999999</v>
      </c>
      <c r="V23" s="22">
        <f>SUM(V6:V22)+30080000</f>
        <v>216413005.91</v>
      </c>
      <c r="W23" s="22">
        <f>SUM(W6:W22)+30010000</f>
        <v>220757688.06</v>
      </c>
      <c r="X23" s="22">
        <f>SUM(X6:X22)+29891000</f>
        <v>326372754.57938242</v>
      </c>
      <c r="Y23" s="22">
        <f>SUM(Y6:Y22)+29762000</f>
        <v>326394219.8580845</v>
      </c>
      <c r="Z23" s="22">
        <f>SUM(Z6:Z22)+29895000</f>
        <v>293282901.44927412</v>
      </c>
      <c r="AA23" s="22">
        <f>SUM(AA6:AA22)+29967000</f>
        <v>307293857.29794282</v>
      </c>
      <c r="AB23" s="22">
        <f>SUM(AB6:AB22)+30012000</f>
        <v>303052338.64231718</v>
      </c>
      <c r="AC23" s="22">
        <f>SUM(AC6:AC22)+30724000</f>
        <v>309305103.78471327</v>
      </c>
    </row>
    <row r="26" spans="1:29" x14ac:dyDescent="0.25">
      <c r="H26" s="19"/>
    </row>
  </sheetData>
  <sheetProtection insertRows="0" selectLockedCells="1"/>
  <pageMargins left="0.51181102362204722" right="0.51181102362204722" top="0.78740157480314965" bottom="0.59055118110236227" header="0.31496062992125984" footer="0.31496062992125984"/>
  <pageSetup paperSize="9" orientation="landscape"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Dr. Walter Müller"/>
    <f:field ref="FSCFOLIO_1_1001_FieldCurrentDate" text="18.06.2025 14:08"/>
    <f:field ref="CCAPRECONFIG_15_1001_Objektname" text="KA 18/12160 Antworttabelle" edit="true"/>
    <f:field ref="DEPRECONFIG_15_1001_Objektname" text="KA 18/12160 Antworttabelle" edit="true"/>
    <f:field ref="RLPCFG_15_1700_Aktenbetreff" text="Kleine Anfragen" edit="true"/>
    <f:field ref="RLPCFG_15_1700_SchlagwortederAkte" text="" edit="true"/>
    <f:field ref="RLPCFG_15_1700_FreitextAkte1" text="" edit="true"/>
    <f:field ref="RLPCFG_15_1700_FreitextAkte2" text="" edit="true"/>
    <f:field ref="RLPCFG_15_1700_FreitextAkte3" text="" edit="true"/>
    <f:field ref="RLPCFG_15_1700_Vorgangsbetreff" text="KA 18/12160 - CDU (Moesta) - Konnexitätsprinzip - Mehrbelastungsausgleich und Aufgabenübertragungen an Kommunen" edit="true"/>
    <f:field ref="RLPCFG_15_1700_BemerkungVorgang" text="Frist MB 24.06.2025" edit="true"/>
    <f:field ref="RLPCFG_15_1700_SchlagworteVorgang" text="Konnex Mehrbelastungsausgleich" edit="true"/>
    <f:field ref="RLPCFG_15_1700_FreitextVorgang1" text="FM 403" edit="true"/>
    <f:field ref="RLPCFG_15_1700_FreitextVorgang2" text="" edit="true"/>
    <f:field ref="RLPCFG_15_1700_FreitextVorgang3" text="" edit="true"/>
    <f:field ref="RLPCFG_15_1700_BetreffDokument" text="Antwort an MB" edit="true"/>
    <f:field ref="RLPCFG_15_1700_FreitextAusgang1" text="" edit="true"/>
    <f:field ref="RLPCFG_15_1700_FreitextAusgang2" text="" edit="true"/>
    <f:field ref="RLPCFG_15_1700_FreitextAusgang3" text="" edit="true"/>
    <f:field ref="RLPCFG_15_1700_SchlagworteAusgang" text="Konnex Mehrbelastungsausgleich" edit="true"/>
    <f:field ref="RLPCFG_15_1700_AdressatenAusgang" text="" multiline="true"/>
    <f:field ref="objname" text="KA 18/12160 Antworttabelle" edit="true"/>
    <f:field ref="objsubject" text="" edit="true"/>
    <f:field ref="objcreatedby" text="Eichbauer, Michael (FM)"/>
    <f:field ref="objcreatedat" date="2025-06-10T10:39:55" text="10.06.2025 10:39:55"/>
    <f:field ref="objchangedby" text="Eichbauer, Michael (FM)"/>
    <f:field ref="objmodifiedat" date="2025-06-17T10:01:28" text="17.06.2025 10:01:28"/>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DEPRECONFIG_15_1001_Objektname" text="Objektname"/>
    <f:field ref="RLPCFG_15_1700_Aktenbetreff" text="Aktenbetreff"/>
    <f:field ref="RLPCFG_15_1700_SchlagwortederAkte" text="Schlagworte der Akte"/>
    <f:field ref="RLPCFG_15_1700_FreitextAkte1" text="Freitext Akte 1"/>
    <f:field ref="RLPCFG_15_1700_FreitextAkte2" text="Freitext Akte 2"/>
    <f:field ref="RLPCFG_15_1700_FreitextAkte3" text="Freitext Akte 3"/>
    <f:field ref="RLPCFG_15_1700_Vorgangsbetreff" text="Vorgangsbetreff"/>
    <f:field ref="RLPCFG_15_1700_BemerkungVorgang" text="Bemerkung Vorgang"/>
    <f:field ref="RLPCFG_15_1700_SchlagworteVorgang" text="Schlagworte Vorgang"/>
    <f:field ref="RLPCFG_15_1700_FreitextVorgang1" text="Freitext Vorgang 1"/>
    <f:field ref="RLPCFG_15_1700_FreitextVorgang2" text="Freitext Vorgang 2"/>
    <f:field ref="RLPCFG_15_1700_FreitextVorgang3" text="Freitext Vorgang 3"/>
    <f:field ref="RLPCFG_15_1700_BetreffDokument" text="Betreff Dokument"/>
    <f:field ref="RLPCFG_15_1700_FreitextAusgang1" text="Freitext Ausgang 1"/>
    <f:field ref="RLPCFG_15_1700_FreitextAusgang2" text="Freitext Ausgang 2"/>
    <f:field ref="RLPCFG_15_1700_FreitextAusgang3" text="Freitext Ausgang 3"/>
    <f:field ref="RLPCFG_15_1700_SchlagworteAusgang" text="Schlagworte Ausgang"/>
    <f:field ref="RLPCFG_15_1700_AdressatenAusgang" text="Adressaten Ausgang"/>
    <f:field ref="objname" text="Name"/>
    <f:field ref="objsubject" text="Betreff (einzeilig)"/>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MBA</vt:lpstr>
      <vt:lpstr>MBA!Drucktitel</vt:lpstr>
    </vt:vector>
  </TitlesOfParts>
  <Company>Ministerium der Finanzen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Burkhard</dc:creator>
  <cp:lastModifiedBy>Müller, Dr. Walter (FM)</cp:lastModifiedBy>
  <cp:lastPrinted>2025-06-17T08:01:19Z</cp:lastPrinted>
  <dcterms:created xsi:type="dcterms:W3CDTF">2011-08-22T10:08:25Z</dcterms:created>
  <dcterms:modified xsi:type="dcterms:W3CDTF">2025-07-28T14:17:23Z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RLPCFG@15.1700:File_SpecReferenceName">
    <vt:lpwstr/>
  </property>
  <property fmtid="{D5CDD505-2E9C-101B-9397-08002B2CF9AE}" pid="3" name="FSC#RLPCFG@15.1700:File_Filereference">
    <vt:lpwstr>0102-0001-0401 403</vt:lpwstr>
  </property>
  <property fmtid="{D5CDD505-2E9C-101B-9397-08002B2CF9AE}" pid="4" name="FSC#RLPCFG@15.1700:File_RLPFilereference">
    <vt:lpwstr>0102-0001</vt:lpwstr>
  </property>
  <property fmtid="{D5CDD505-2E9C-101B-9397-08002B2CF9AE}" pid="5" name="FSC#RLPCFG@15.1700:File_FileRespOrg">
    <vt:lpwstr>0401 403 - Kommunale Finanzen (Kapitel 2006-2075)</vt:lpwstr>
  </property>
  <property fmtid="{D5CDD505-2E9C-101B-9397-08002B2CF9AE}" pid="6" name="FSC#RLPCFG@15.1700:File_Subject">
    <vt:lpwstr>Kleine Anfragen</vt:lpwstr>
  </property>
  <property fmtid="{D5CDD505-2E9C-101B-9397-08002B2CF9AE}" pid="7" name="FSC#RLPCFG@15.1700:File_RegistryMark">
    <vt:lpwstr/>
  </property>
  <property fmtid="{D5CDD505-2E9C-101B-9397-08002B2CF9AE}" pid="8" name="FSC#RLPCFG@15.1700:File_Keywords">
    <vt:lpwstr/>
  </property>
  <property fmtid="{D5CDD505-2E9C-101B-9397-08002B2CF9AE}" pid="9" name="FSC#RLPCFG@15.1700:File_Freetext_1">
    <vt:lpwstr/>
  </property>
  <property fmtid="{D5CDD505-2E9C-101B-9397-08002B2CF9AE}" pid="10" name="FSC#RLPCFG@15.1700:File_Freetext_2">
    <vt:lpwstr/>
  </property>
  <property fmtid="{D5CDD505-2E9C-101B-9397-08002B2CF9AE}" pid="11" name="FSC#RLPCFG@15.1700:File_Freetext_3">
    <vt:lpwstr/>
  </property>
  <property fmtid="{D5CDD505-2E9C-101B-9397-08002B2CF9AE}" pid="12" name="FSC#RLPCFG@15.1700:Procedure_Filereference">
    <vt:lpwstr>0102-0001#2023/0041-0401 403</vt:lpwstr>
  </property>
  <property fmtid="{D5CDD505-2E9C-101B-9397-08002B2CF9AE}" pid="13" name="FSC#RLPCFG@15.1700:Procedure_Subject">
    <vt:lpwstr>KA 18/8358 Rauschkolb (SPD) - Fördermittel des Landes für den Landkreis Donnersbergkreis seit 2019</vt:lpwstr>
  </property>
  <property fmtid="{D5CDD505-2E9C-101B-9397-08002B2CF9AE}" pid="14" name="FSC#RLPCFG@15.1700:Procedure_Fileresp_Firstname">
    <vt:lpwstr>Sabine</vt:lpwstr>
  </property>
  <property fmtid="{D5CDD505-2E9C-101B-9397-08002B2CF9AE}" pid="15" name="FSC#RLPCFG@15.1700:Procedure_Fileresp_Title">
    <vt:lpwstr/>
  </property>
  <property fmtid="{D5CDD505-2E9C-101B-9397-08002B2CF9AE}" pid="16" name="FSC#RLPCFG@15.1700:Procedure_Fileresp_Lastname">
    <vt:lpwstr>Schorsch</vt:lpwstr>
  </property>
  <property fmtid="{D5CDD505-2E9C-101B-9397-08002B2CF9AE}" pid="17" name="FSC#RLPCFG@15.1700:Procedure_Fileresp_OU">
    <vt:lpwstr>0401 403 - Kommunale Finanzen (Kapitel 2006-2075)</vt:lpwstr>
  </property>
  <property fmtid="{D5CDD505-2E9C-101B-9397-08002B2CF9AE}" pid="18" name="FSC#RLPCFG@15.1700:Procedure_Filenotice">
    <vt:lpwstr/>
  </property>
  <property fmtid="{D5CDD505-2E9C-101B-9397-08002B2CF9AE}" pid="19" name="FSC#RLPCFG@15.1700:Procedure_Keywords">
    <vt:lpwstr>Donnersbergkreis KA18/8358 Fördermittel</vt:lpwstr>
  </property>
  <property fmtid="{D5CDD505-2E9C-101B-9397-08002B2CF9AE}" pid="20" name="FSC#RLPCFG@15.1700:Procedure_Freetext_1">
    <vt:lpwstr/>
  </property>
  <property fmtid="{D5CDD505-2E9C-101B-9397-08002B2CF9AE}" pid="21" name="FSC#RLPCFG@15.1700:Procedure_Freetext_2">
    <vt:lpwstr>Fördermittel</vt:lpwstr>
  </property>
  <property fmtid="{D5CDD505-2E9C-101B-9397-08002B2CF9AE}" pid="22" name="FSC#RLPCFG@15.1700:Procedure_Freetext_3">
    <vt:lpwstr/>
  </property>
  <property fmtid="{D5CDD505-2E9C-101B-9397-08002B2CF9AE}" pid="23" name="FSC#RLPCFG@15.1700:Procedure_Old_Filereference">
    <vt:lpwstr/>
  </property>
  <property fmtid="{D5CDD505-2E9C-101B-9397-08002B2CF9AE}" pid="24" name="FSC#RLPCFG@15.1700:Outgoing_Filereference">
    <vt:lpwstr>0102-0001#2023/0041-0401 403.0002</vt:lpwstr>
  </property>
  <property fmtid="{D5CDD505-2E9C-101B-9397-08002B2CF9AE}" pid="25" name="FSC#RLPCFG@15.1700:Outgoing_Filesubj">
    <vt:lpwstr>KA 18/8358 an Ressorts</vt:lpwstr>
  </property>
  <property fmtid="{D5CDD505-2E9C-101B-9397-08002B2CF9AE}" pid="26" name="FSC#RLPCFG@15.1700:Outgoing_Freetext_1">
    <vt:lpwstr/>
  </property>
  <property fmtid="{D5CDD505-2E9C-101B-9397-08002B2CF9AE}" pid="27" name="FSC#RLPCFG@15.1700:Outgoing_Freetext_2">
    <vt:lpwstr/>
  </property>
  <property fmtid="{D5CDD505-2E9C-101B-9397-08002B2CF9AE}" pid="28" name="FSC#RLPCFG@15.1700:Outgoing_Freetext_3">
    <vt:lpwstr/>
  </property>
  <property fmtid="{D5CDD505-2E9C-101B-9397-08002B2CF9AE}" pid="29" name="FSC#RLPCFG@15.1700:Outgoing_Keywords">
    <vt:lpwstr/>
  </property>
  <property fmtid="{D5CDD505-2E9C-101B-9397-08002B2CF9AE}" pid="30" name="FSC#RLPCFG@15.1700:Outgoing_Old_Filereference">
    <vt:lpwstr/>
  </property>
  <property fmtid="{D5CDD505-2E9C-101B-9397-08002B2CF9AE}" pid="31" name="FSC#RLPCFG@15.1700:Outgoing_Author_Title">
    <vt:lpwstr/>
  </property>
  <property fmtid="{D5CDD505-2E9C-101B-9397-08002B2CF9AE}" pid="32" name="FSC#RLPCFG@15.1700:Outgoing_Author_Firstname">
    <vt:lpwstr>Sabine</vt:lpwstr>
  </property>
  <property fmtid="{D5CDD505-2E9C-101B-9397-08002B2CF9AE}" pid="33" name="FSC#RLPCFG@15.1700:Outgoing_Author_Lastname">
    <vt:lpwstr>Schorsch</vt:lpwstr>
  </property>
  <property fmtid="{D5CDD505-2E9C-101B-9397-08002B2CF9AE}" pid="34" name="FSC#RLPCFG@15.1700:Outgoing_Author_Email">
    <vt:lpwstr>Sabine.Schorsch@fm.rlp.de</vt:lpwstr>
  </property>
  <property fmtid="{D5CDD505-2E9C-101B-9397-08002B2CF9AE}" pid="35" name="FSC#RLPCFG@15.1700:Outgoing_Author_Telephone">
    <vt:lpwstr>4224</vt:lpwstr>
  </property>
  <property fmtid="{D5CDD505-2E9C-101B-9397-08002B2CF9AE}" pid="36" name="FSC#RLPCFG@15.1700:Outgoing_Author_Fax">
    <vt:lpwstr>06131 16-4331</vt:lpwstr>
  </property>
  <property fmtid="{D5CDD505-2E9C-101B-9397-08002B2CF9AE}" pid="37" name="FSC#RLPCFG@15.1700:Outgoing_FinalSign_Title">
    <vt:lpwstr>Dr.</vt:lpwstr>
  </property>
  <property fmtid="{D5CDD505-2E9C-101B-9397-08002B2CF9AE}" pid="38" name="FSC#RLPCFG@15.1700:Outgoing_FinalSign_Firstname">
    <vt:lpwstr>Walter</vt:lpwstr>
  </property>
  <property fmtid="{D5CDD505-2E9C-101B-9397-08002B2CF9AE}" pid="39" name="FSC#RLPCFG@15.1700:Outgoing_FinalSign_Lastname">
    <vt:lpwstr>Müller</vt:lpwstr>
  </property>
  <property fmtid="{D5CDD505-2E9C-101B-9397-08002B2CF9AE}" pid="40" name="FSC#RLPCFG@15.1700:Outgoing_FinalSign_Email">
    <vt:lpwstr>Walter.Mueller@fm.rlp.de</vt:lpwstr>
  </property>
  <property fmtid="{D5CDD505-2E9C-101B-9397-08002B2CF9AE}" pid="41" name="FSC#RLPCFG@15.1700:Outgoing_FinalSign_Telephone">
    <vt:lpwstr>4325</vt:lpwstr>
  </property>
  <property fmtid="{D5CDD505-2E9C-101B-9397-08002B2CF9AE}" pid="42" name="FSC#RLPCFG@15.1700:Outgoing_FinalSign_Fax">
    <vt:lpwstr>06131 16-4331</vt:lpwstr>
  </property>
  <property fmtid="{D5CDD505-2E9C-101B-9397-08002B2CF9AE}" pid="43" name="FSC#RLPCFG@15.1700:Outgoing_FinalSign_Date">
    <vt:lpwstr>19.12.2023</vt:lpwstr>
  </property>
  <property fmtid="{D5CDD505-2E9C-101B-9397-08002B2CF9AE}" pid="44" name="FSC#RLPCFG@15.1700:Outgoing_FinalSign_Date_2">
    <vt:lpwstr>19. Dezember 2023</vt:lpwstr>
  </property>
  <property fmtid="{D5CDD505-2E9C-101B-9397-08002B2CF9AE}" pid="45" name="FSC#RLPCFG@15.1700:Outgoing_FinalSign_LastDate">
    <vt:lpwstr>19. Dezember 2023</vt:lpwstr>
  </property>
  <property fmtid="{D5CDD505-2E9C-101B-9397-08002B2CF9AE}" pid="46" name="FSC#RLPCFG@15.1700:Outgoing_objcreatedat">
    <vt:lpwstr>19. Dezember 2023</vt:lpwstr>
  </property>
  <property fmtid="{D5CDD505-2E9C-101B-9397-08002B2CF9AE}" pid="47" name="FSC#RLPCFG@15.1700:Outgoing_docdate">
    <vt:lpwstr/>
  </property>
  <property fmtid="{D5CDD505-2E9C-101B-9397-08002B2CF9AE}" pid="48" name="FSC#RLPCFG@15.1700:Outgoing_OrganisationName">
    <vt:lpwstr>Ministerium der Finanzen</vt:lpwstr>
  </property>
  <property fmtid="{D5CDD505-2E9C-101B-9397-08002B2CF9AE}" pid="49" name="FSC#RLPCFG@15.1700:Outgoing_OrganisationStreet">
    <vt:lpwstr>Kaiser-Friedrich-Straße</vt:lpwstr>
  </property>
  <property fmtid="{D5CDD505-2E9C-101B-9397-08002B2CF9AE}" pid="50" name="FSC#RLPCFG@15.1700:Outgoing_OrganisationHousenumber">
    <vt:lpwstr>5</vt:lpwstr>
  </property>
  <property fmtid="{D5CDD505-2E9C-101B-9397-08002B2CF9AE}" pid="51" name="FSC#RLPCFG@15.1700:Outgoing_OrganisationZipCode">
    <vt:lpwstr>55116</vt:lpwstr>
  </property>
  <property fmtid="{D5CDD505-2E9C-101B-9397-08002B2CF9AE}" pid="52" name="FSC#RLPCFG@15.1700:Outgoing_OrganisationCity">
    <vt:lpwstr>Mainz</vt:lpwstr>
  </property>
  <property fmtid="{D5CDD505-2E9C-101B-9397-08002B2CF9AE}" pid="53" name="FSC#RLPCFG@15.1700:Outgoing_OrganisationCountry">
    <vt:lpwstr>Deutschland</vt:lpwstr>
  </property>
  <property fmtid="{D5CDD505-2E9C-101B-9397-08002B2CF9AE}" pid="54" name="FSC#RLPCFG@15.1700:Outgoing_OrganisationPOBox">
    <vt:lpwstr>3320</vt:lpwstr>
  </property>
  <property fmtid="{D5CDD505-2E9C-101B-9397-08002B2CF9AE}" pid="55" name="FSC#RLPCFG@15.1700:Outgoing_OrganisationDescription">
    <vt:lpwstr>Ministerium der Finanzen</vt:lpwstr>
  </property>
  <property fmtid="{D5CDD505-2E9C-101B-9397-08002B2CF9AE}" pid="56" name="FSC#RLPCFG@15.1700:Outgoing_OrganisationTelnumber">
    <vt:lpwstr>06131 16-0</vt:lpwstr>
  </property>
  <property fmtid="{D5CDD505-2E9C-101B-9397-08002B2CF9AE}" pid="57" name="FSC#RLPCFG@15.1700:Outgoing_OrganisationFax">
    <vt:lpwstr>06131 16-4331</vt:lpwstr>
  </property>
  <property fmtid="{D5CDD505-2E9C-101B-9397-08002B2CF9AE}" pid="58" name="FSC#RLPCFG@15.1700:Outgoing_OrganisationEmail">
    <vt:lpwstr>Poststelle@fm.rlp.de</vt:lpwstr>
  </property>
  <property fmtid="{D5CDD505-2E9C-101B-9397-08002B2CF9AE}" pid="59" name="FSC#RLPCFG@15.1700:SubFileDocument_objowngroup_grsupergroups_grshortname">
    <vt:lpwstr>0401 40</vt:lpwstr>
  </property>
  <property fmtid="{D5CDD505-2E9C-101B-9397-08002B2CF9AE}" pid="60" name="FSC#RLPCFG@15.1700:SubFileDocument_objowngroup_grshortname">
    <vt:lpwstr>0401 403</vt:lpwstr>
  </property>
  <property fmtid="{D5CDD505-2E9C-101B-9397-08002B2CF9AE}" pid="61" name="FSC#RLPCFG@15.1700:SubFileDocument_objowngroup_grshortname_special">
    <vt:lpwstr>403</vt:lpwstr>
  </property>
  <property fmtid="{D5CDD505-2E9C-101B-9397-08002B2CF9AE}" pid="62" name="FSC#RLPCFG@15.1700:SubFileDocument_Foreignnr">
    <vt:lpwstr/>
  </property>
  <property fmtid="{D5CDD505-2E9C-101B-9397-08002B2CF9AE}" pid="63" name="FSC#RLPCFG@15.1700:ContentObject_Group_Name">
    <vt:lpwstr>Kommunale Finanzen (Kapitel 2006-2075)</vt:lpwstr>
  </property>
  <property fmtid="{D5CDD505-2E9C-101B-9397-08002B2CF9AE}" pid="64" name="FSC#RLPCFG@15.1700:ContentObject_Group_AddrDesc">
    <vt:lpwstr/>
  </property>
  <property fmtid="{D5CDD505-2E9C-101B-9397-08002B2CF9AE}" pid="65" name="FSC#RLPCFG@15.1700:ContentObject_Group_AddrStreet">
    <vt:lpwstr/>
  </property>
  <property fmtid="{D5CDD505-2E9C-101B-9397-08002B2CF9AE}" pid="66" name="FSC#RLPCFG@15.1700:ContentObject_Group_AddrOn">
    <vt:lpwstr/>
  </property>
  <property fmtid="{D5CDD505-2E9C-101B-9397-08002B2CF9AE}" pid="67" name="FSC#RLPCFG@15.1700:ContentObject_Group_AddrZipCode">
    <vt:lpwstr/>
  </property>
  <property fmtid="{D5CDD505-2E9C-101B-9397-08002B2CF9AE}" pid="68" name="FSC#RLPCFG@15.1700:ContentObject_Group_AddrCity">
    <vt:lpwstr/>
  </property>
  <property fmtid="{D5CDD505-2E9C-101B-9397-08002B2CF9AE}" pid="69" name="FSC#RLPCFG@15.1700:ContentObject_Group_AddrCountry">
    <vt:lpwstr/>
  </property>
  <property fmtid="{D5CDD505-2E9C-101B-9397-08002B2CF9AE}" pid="70" name="FSC#RLPCFG@15.1700:ContentObject_Group_AddrPOBox">
    <vt:lpwstr/>
  </property>
  <property fmtid="{D5CDD505-2E9C-101B-9397-08002B2CF9AE}" pid="71" name="FSC#RLPCFG@15.1700:ContentObject_Group_Telnumber">
    <vt:lpwstr/>
  </property>
  <property fmtid="{D5CDD505-2E9C-101B-9397-08002B2CF9AE}" pid="72" name="FSC#RLPCFG@15.1700:ContentObject_Group_Fax">
    <vt:lpwstr/>
  </property>
  <property fmtid="{D5CDD505-2E9C-101B-9397-08002B2CF9AE}" pid="73" name="FSC#RLPCFG@15.1700:ContentObject_Group_EMail">
    <vt:lpwstr/>
  </property>
  <property fmtid="{D5CDD505-2E9C-101B-9397-08002B2CF9AE}" pid="74" name="FSC#RLPCFG@15.1700:Procedure_diarynumber">
    <vt:lpwstr/>
  </property>
  <property fmtid="{D5CDD505-2E9C-101B-9397-08002B2CF9AE}" pid="75" name="FSC#COOELAK@1.1001:Subject">
    <vt:lpwstr>Kleine Anfragen</vt:lpwstr>
  </property>
  <property fmtid="{D5CDD505-2E9C-101B-9397-08002B2CF9AE}" pid="76" name="FSC#COOELAK@1.1001:FileReference">
    <vt:lpwstr>0102-0001-0401 403</vt:lpwstr>
  </property>
  <property fmtid="{D5CDD505-2E9C-101B-9397-08002B2CF9AE}" pid="77" name="FSC#COOELAK@1.1001:FileRefYear">
    <vt:lpwstr>2019</vt:lpwstr>
  </property>
  <property fmtid="{D5CDD505-2E9C-101B-9397-08002B2CF9AE}" pid="78" name="FSC#COOELAK@1.1001:FileRefOrdinal">
    <vt:lpwstr>551</vt:lpwstr>
  </property>
  <property fmtid="{D5CDD505-2E9C-101B-9397-08002B2CF9AE}" pid="79" name="FSC#COOELAK@1.1001:FileRefOU">
    <vt:lpwstr>0401 403</vt:lpwstr>
  </property>
  <property fmtid="{D5CDD505-2E9C-101B-9397-08002B2CF9AE}" pid="80" name="FSC#COOELAK@1.1001:Organization">
    <vt:lpwstr/>
  </property>
  <property fmtid="{D5CDD505-2E9C-101B-9397-08002B2CF9AE}" pid="81" name="FSC#COOELAK@1.1001:Owner">
    <vt:lpwstr>Schorsch Sabine</vt:lpwstr>
  </property>
  <property fmtid="{D5CDD505-2E9C-101B-9397-08002B2CF9AE}" pid="82" name="FSC#COOELAK@1.1001:OwnerExtension">
    <vt:lpwstr>4224</vt:lpwstr>
  </property>
  <property fmtid="{D5CDD505-2E9C-101B-9397-08002B2CF9AE}" pid="83" name="FSC#COOELAK@1.1001:OwnerFaxExtension">
    <vt:lpwstr>4331</vt:lpwstr>
  </property>
  <property fmtid="{D5CDD505-2E9C-101B-9397-08002B2CF9AE}" pid="84" name="FSC#COOELAK@1.1001:DispatchedBy">
    <vt:lpwstr/>
  </property>
  <property fmtid="{D5CDD505-2E9C-101B-9397-08002B2CF9AE}" pid="85" name="FSC#COOELAK@1.1001:DispatchedAt">
    <vt:lpwstr/>
  </property>
  <property fmtid="{D5CDD505-2E9C-101B-9397-08002B2CF9AE}" pid="86" name="FSC#COOELAK@1.1001:ApprovedBy">
    <vt:lpwstr>Müller Walter, Dr.</vt:lpwstr>
  </property>
  <property fmtid="{D5CDD505-2E9C-101B-9397-08002B2CF9AE}" pid="87" name="FSC#COOELAK@1.1001:ApprovedAt">
    <vt:lpwstr>19.12.2023</vt:lpwstr>
  </property>
  <property fmtid="{D5CDD505-2E9C-101B-9397-08002B2CF9AE}" pid="88" name="FSC#COOELAK@1.1001:Department">
    <vt:lpwstr>0401 40 (Abteilung FG FM)</vt:lpwstr>
  </property>
  <property fmtid="{D5CDD505-2E9C-101B-9397-08002B2CF9AE}" pid="89" name="FSC#COOELAK@1.1001:CreatedAt">
    <vt:lpwstr>19.12.2023</vt:lpwstr>
  </property>
  <property fmtid="{D5CDD505-2E9C-101B-9397-08002B2CF9AE}" pid="90" name="FSC#COOELAK@1.1001:OU">
    <vt:lpwstr>0401 403 (Kommunale Finanzen (Kapitel 2006-2075))</vt:lpwstr>
  </property>
  <property fmtid="{D5CDD505-2E9C-101B-9397-08002B2CF9AE}" pid="91" name="FSC#COOELAK@1.1001:Priority">
    <vt:lpwstr> ()</vt:lpwstr>
  </property>
  <property fmtid="{D5CDD505-2E9C-101B-9397-08002B2CF9AE}" pid="92" name="FSC#COOELAK@1.1001:ObjBarCode">
    <vt:lpwstr>*COO.2298.103.2.1887155*</vt:lpwstr>
  </property>
  <property fmtid="{D5CDD505-2E9C-101B-9397-08002B2CF9AE}" pid="93" name="FSC#COOELAK@1.1001:RefBarCode">
    <vt:lpwstr>*COO.2298.103.3.1887146*</vt:lpwstr>
  </property>
  <property fmtid="{D5CDD505-2E9C-101B-9397-08002B2CF9AE}" pid="94" name="FSC#COOELAK@1.1001:FileRefBarCode">
    <vt:lpwstr>*0102-0001-0401 403*</vt:lpwstr>
  </property>
  <property fmtid="{D5CDD505-2E9C-101B-9397-08002B2CF9AE}" pid="95" name="FSC#COOELAK@1.1001:ExternalRef">
    <vt:lpwstr/>
  </property>
  <property fmtid="{D5CDD505-2E9C-101B-9397-08002B2CF9AE}" pid="96" name="FSC#COOELAK@1.1001:IncomingNumber">
    <vt:lpwstr/>
  </property>
  <property fmtid="{D5CDD505-2E9C-101B-9397-08002B2CF9AE}" pid="97" name="FSC#COOELAK@1.1001:IncomingSubject">
    <vt:lpwstr/>
  </property>
  <property fmtid="{D5CDD505-2E9C-101B-9397-08002B2CF9AE}" pid="98" name="FSC#COOELAK@1.1001:ProcessResponsible">
    <vt:lpwstr/>
  </property>
  <property fmtid="{D5CDD505-2E9C-101B-9397-08002B2CF9AE}" pid="99" name="FSC#COOELAK@1.1001:ProcessResponsiblePhone">
    <vt:lpwstr/>
  </property>
  <property fmtid="{D5CDD505-2E9C-101B-9397-08002B2CF9AE}" pid="100" name="FSC#COOELAK@1.1001:ProcessResponsibleMail">
    <vt:lpwstr/>
  </property>
  <property fmtid="{D5CDD505-2E9C-101B-9397-08002B2CF9AE}" pid="101" name="FSC#COOELAK@1.1001:ProcessResponsibleFax">
    <vt:lpwstr/>
  </property>
  <property fmtid="{D5CDD505-2E9C-101B-9397-08002B2CF9AE}" pid="102" name="FSC#COOELAK@1.1001:ApproverFirstName">
    <vt:lpwstr>Walter</vt:lpwstr>
  </property>
  <property fmtid="{D5CDD505-2E9C-101B-9397-08002B2CF9AE}" pid="103" name="FSC#COOELAK@1.1001:ApproverSurName">
    <vt:lpwstr>Müller</vt:lpwstr>
  </property>
  <property fmtid="{D5CDD505-2E9C-101B-9397-08002B2CF9AE}" pid="104" name="FSC#COOELAK@1.1001:ApproverTitle">
    <vt:lpwstr>Dr.</vt:lpwstr>
  </property>
  <property fmtid="{D5CDD505-2E9C-101B-9397-08002B2CF9AE}" pid="105" name="FSC#COOELAK@1.1001:ExternalDate">
    <vt:lpwstr/>
  </property>
  <property fmtid="{D5CDD505-2E9C-101B-9397-08002B2CF9AE}" pid="106" name="FSC#COOELAK@1.1001:SettlementApprovedAt">
    <vt:lpwstr>19.12.2023</vt:lpwstr>
  </property>
  <property fmtid="{D5CDD505-2E9C-101B-9397-08002B2CF9AE}" pid="107" name="FSC#COOELAK@1.1001:BaseNumber">
    <vt:lpwstr>0102</vt:lpwstr>
  </property>
  <property fmtid="{D5CDD505-2E9C-101B-9397-08002B2CF9AE}" pid="108" name="FSC#COOELAK@1.1001:CurrentUserRolePos">
    <vt:lpwstr>Eingangsempfang</vt:lpwstr>
  </property>
  <property fmtid="{D5CDD505-2E9C-101B-9397-08002B2CF9AE}" pid="109" name="FSC#COOELAK@1.1001:CurrentUserEmail">
    <vt:lpwstr>Sabine.Schorsch@fm.rlp.de</vt:lpwstr>
  </property>
  <property fmtid="{D5CDD505-2E9C-101B-9397-08002B2CF9AE}" pid="110" name="FSC#ELAKGOV@1.1001:PersonalSubjGender">
    <vt:lpwstr/>
  </property>
  <property fmtid="{D5CDD505-2E9C-101B-9397-08002B2CF9AE}" pid="111" name="FSC#ELAKGOV@1.1001:PersonalSubjFirstName">
    <vt:lpwstr/>
  </property>
  <property fmtid="{D5CDD505-2E9C-101B-9397-08002B2CF9AE}" pid="112" name="FSC#ELAKGOV@1.1001:PersonalSubjSurName">
    <vt:lpwstr/>
  </property>
  <property fmtid="{D5CDD505-2E9C-101B-9397-08002B2CF9AE}" pid="113" name="FSC#ELAKGOV@1.1001:PersonalSubjSalutation">
    <vt:lpwstr/>
  </property>
  <property fmtid="{D5CDD505-2E9C-101B-9397-08002B2CF9AE}" pid="114" name="FSC#ELAKGOV@1.1001:PersonalSubjAddress">
    <vt:lpwstr/>
  </property>
  <property fmtid="{D5CDD505-2E9C-101B-9397-08002B2CF9AE}" pid="115" name="FSC#ATSTATECFG@1.1001:Office">
    <vt:lpwstr>Kommunale Finanzen (Kapitel 2006-2075)</vt:lpwstr>
  </property>
  <property fmtid="{D5CDD505-2E9C-101B-9397-08002B2CF9AE}" pid="116" name="FSC#ATSTATECFG@1.1001:Agent">
    <vt:lpwstr/>
  </property>
  <property fmtid="{D5CDD505-2E9C-101B-9397-08002B2CF9AE}" pid="117" name="FSC#ATSTATECFG@1.1001:AgentPhone">
    <vt:lpwstr/>
  </property>
  <property fmtid="{D5CDD505-2E9C-101B-9397-08002B2CF9AE}" pid="118" name="FSC#ATSTATECFG@1.1001:DepartmentFax">
    <vt:lpwstr/>
  </property>
  <property fmtid="{D5CDD505-2E9C-101B-9397-08002B2CF9AE}" pid="119" name="FSC#ATSTATECFG@1.1001:DepartmentEmail">
    <vt:lpwstr/>
  </property>
  <property fmtid="{D5CDD505-2E9C-101B-9397-08002B2CF9AE}" pid="120" name="FSC#ATSTATECFG@1.1001:SubfileDate">
    <vt:lpwstr>19.12.2023</vt:lpwstr>
  </property>
  <property fmtid="{D5CDD505-2E9C-101B-9397-08002B2CF9AE}" pid="121" name="FSC#ATSTATECFG@1.1001:SubfileSubject">
    <vt:lpwstr>KA 18/8358 an Ressorts</vt:lpwstr>
  </property>
  <property fmtid="{D5CDD505-2E9C-101B-9397-08002B2CF9AE}" pid="122" name="FSC#ATSTATECFG@1.1001:DepartmentZipCode">
    <vt:lpwstr/>
  </property>
  <property fmtid="{D5CDD505-2E9C-101B-9397-08002B2CF9AE}" pid="123" name="FSC#ATSTATECFG@1.1001:DepartmentCountry">
    <vt:lpwstr/>
  </property>
  <property fmtid="{D5CDD505-2E9C-101B-9397-08002B2CF9AE}" pid="124" name="FSC#ATSTATECFG@1.1001:DepartmentCity">
    <vt:lpwstr/>
  </property>
  <property fmtid="{D5CDD505-2E9C-101B-9397-08002B2CF9AE}" pid="125" name="FSC#ATSTATECFG@1.1001:DepartmentStreet">
    <vt:lpwstr/>
  </property>
  <property fmtid="{D5CDD505-2E9C-101B-9397-08002B2CF9AE}" pid="126" name="FSC#CCAPRECONFIGG@15.1001:DepartmentON">
    <vt:lpwstr/>
  </property>
  <property fmtid="{D5CDD505-2E9C-101B-9397-08002B2CF9AE}" pid="127" name="FSC#ATSTATECFG@1.1001:DepartmentDVR">
    <vt:lpwstr/>
  </property>
  <property fmtid="{D5CDD505-2E9C-101B-9397-08002B2CF9AE}" pid="128" name="FSC#ATSTATECFG@1.1001:DepartmentUID">
    <vt:lpwstr/>
  </property>
  <property fmtid="{D5CDD505-2E9C-101B-9397-08002B2CF9AE}" pid="129" name="FSC#ATSTATECFG@1.1001:SubfileReference">
    <vt:lpwstr>0102-0001#2023/0041-0401 403.0002</vt:lpwstr>
  </property>
  <property fmtid="{D5CDD505-2E9C-101B-9397-08002B2CF9AE}" pid="130" name="FSC#ATSTATECFG@1.1001:Clause">
    <vt:lpwstr/>
  </property>
  <property fmtid="{D5CDD505-2E9C-101B-9397-08002B2CF9AE}" pid="131" name="FSC#ATSTATECFG@1.1001:ApprovedSignature">
    <vt:lpwstr/>
  </property>
  <property fmtid="{D5CDD505-2E9C-101B-9397-08002B2CF9AE}" pid="132" name="FSC#ATSTATECFG@1.1001:BankAccount">
    <vt:lpwstr/>
  </property>
  <property fmtid="{D5CDD505-2E9C-101B-9397-08002B2CF9AE}" pid="133" name="FSC#ATSTATECFG@1.1001:BankAccountOwner">
    <vt:lpwstr/>
  </property>
  <property fmtid="{D5CDD505-2E9C-101B-9397-08002B2CF9AE}" pid="134" name="FSC#ATSTATECFG@1.1001:BankInstitute">
    <vt:lpwstr/>
  </property>
  <property fmtid="{D5CDD505-2E9C-101B-9397-08002B2CF9AE}" pid="135" name="FSC#ATSTATECFG@1.1001:BankAccountID">
    <vt:lpwstr/>
  </property>
  <property fmtid="{D5CDD505-2E9C-101B-9397-08002B2CF9AE}" pid="136" name="FSC#ATSTATECFG@1.1001:BankAccountIBAN">
    <vt:lpwstr/>
  </property>
  <property fmtid="{D5CDD505-2E9C-101B-9397-08002B2CF9AE}" pid="137" name="FSC#ATSTATECFG@1.1001:BankAccountBIC">
    <vt:lpwstr/>
  </property>
  <property fmtid="{D5CDD505-2E9C-101B-9397-08002B2CF9AE}" pid="138" name="FSC#ATSTATECFG@1.1001:BankName">
    <vt:lpwstr/>
  </property>
  <property fmtid="{D5CDD505-2E9C-101B-9397-08002B2CF9AE}" pid="139" name="FSC#COOELAK@1.1001:ObjectAddressees">
    <vt:lpwstr/>
  </property>
  <property fmtid="{D5CDD505-2E9C-101B-9397-08002B2CF9AE}" pid="140" name="FSC#COOELAK@1.1001:replyreference">
    <vt:lpwstr/>
  </property>
  <property fmtid="{D5CDD505-2E9C-101B-9397-08002B2CF9AE}" pid="141" name="FSC#FSCGOVDE@1.1001:FileRefOUEmail">
    <vt:lpwstr/>
  </property>
  <property fmtid="{D5CDD505-2E9C-101B-9397-08002B2CF9AE}" pid="142" name="FSC#FSCGOVDE@1.1001:ProcedureReference">
    <vt:lpwstr>0102-0001#2023/0041-0401 403</vt:lpwstr>
  </property>
  <property fmtid="{D5CDD505-2E9C-101B-9397-08002B2CF9AE}" pid="143" name="FSC#FSCGOVDE@1.1001:FileSubject">
    <vt:lpwstr>Kleine Anfragen</vt:lpwstr>
  </property>
  <property fmtid="{D5CDD505-2E9C-101B-9397-08002B2CF9AE}" pid="144" name="FSC#FSCGOVDE@1.1001:ProcedureSubject">
    <vt:lpwstr>KA 18/8358 Rauschkolb (SPD) - Fördermittel des Landes für den Landkreis Donnersbergkreis seit 2019</vt:lpwstr>
  </property>
  <property fmtid="{D5CDD505-2E9C-101B-9397-08002B2CF9AE}" pid="145" name="FSC#FSCGOVDE@1.1001:SignFinalVersionBy">
    <vt:lpwstr/>
  </property>
  <property fmtid="{D5CDD505-2E9C-101B-9397-08002B2CF9AE}" pid="146" name="FSC#FSCGOVDE@1.1001:SignFinalVersionAt">
    <vt:lpwstr/>
  </property>
  <property fmtid="{D5CDD505-2E9C-101B-9397-08002B2CF9AE}" pid="147" name="FSC#FSCGOVDE@1.1001:ProcedureRefBarCode">
    <vt:lpwstr>0102-0001#2023/0041-0401 403</vt:lpwstr>
  </property>
  <property fmtid="{D5CDD505-2E9C-101B-9397-08002B2CF9AE}" pid="148" name="FSC#FSCGOVDE@1.1001:FileAddSubj">
    <vt:lpwstr/>
  </property>
  <property fmtid="{D5CDD505-2E9C-101B-9397-08002B2CF9AE}" pid="149" name="FSC#FSCGOVDE@1.1001:DocumentSubj">
    <vt:lpwstr>KA 18/8358 an Ressorts</vt:lpwstr>
  </property>
  <property fmtid="{D5CDD505-2E9C-101B-9397-08002B2CF9AE}" pid="150" name="FSC#FSCGOVDE@1.1001:FileRel">
    <vt:lpwstr/>
  </property>
  <property fmtid="{D5CDD505-2E9C-101B-9397-08002B2CF9AE}" pid="151" name="FSC#DEPRECONFIG@15.1001:DocumentTitle">
    <vt:lpwstr/>
  </property>
  <property fmtid="{D5CDD505-2E9C-101B-9397-08002B2CF9AE}" pid="152" name="FSC#DEPRECONFIG@15.1001:ProcedureTitle">
    <vt:lpwstr/>
  </property>
  <property fmtid="{D5CDD505-2E9C-101B-9397-08002B2CF9AE}" pid="153" name="FSC#DEPRECONFIG@15.1001:AuthorTitle">
    <vt:lpwstr/>
  </property>
  <property fmtid="{D5CDD505-2E9C-101B-9397-08002B2CF9AE}" pid="154" name="FSC#DEPRECONFIG@15.1001:AuthorSalution">
    <vt:lpwstr/>
  </property>
  <property fmtid="{D5CDD505-2E9C-101B-9397-08002B2CF9AE}" pid="155" name="FSC#DEPRECONFIG@15.1001:AuthorName">
    <vt:lpwstr>Sabine Schorsch</vt:lpwstr>
  </property>
  <property fmtid="{D5CDD505-2E9C-101B-9397-08002B2CF9AE}" pid="156" name="FSC#DEPRECONFIG@15.1001:AuthorMail">
    <vt:lpwstr>Sabine.Schorsch@fm.rlp.de</vt:lpwstr>
  </property>
  <property fmtid="{D5CDD505-2E9C-101B-9397-08002B2CF9AE}" pid="157" name="FSC#DEPRECONFIG@15.1001:AuthorTelephone">
    <vt:lpwstr>4224</vt:lpwstr>
  </property>
  <property fmtid="{D5CDD505-2E9C-101B-9397-08002B2CF9AE}" pid="158" name="FSC#DEPRECONFIG@15.1001:AuthorFax">
    <vt:lpwstr>06131 16-4331</vt:lpwstr>
  </property>
  <property fmtid="{D5CDD505-2E9C-101B-9397-08002B2CF9AE}" pid="159" name="FSC#DEPRECONFIG@15.1001:AuthorOE">
    <vt:lpwstr>0401 403 (Kommunale Finanzen (Kapitel 2006-2075))</vt:lpwstr>
  </property>
  <property fmtid="{D5CDD505-2E9C-101B-9397-08002B2CF9AE}" pid="160" name="FSC#COOSYSTEM@1.1:Container">
    <vt:lpwstr>COO.2298.103.2.1887155</vt:lpwstr>
  </property>
  <property fmtid="{D5CDD505-2E9C-101B-9397-08002B2CF9AE}" pid="161" name="FSC#FSCFOLIO@1.1001:docpropproject">
    <vt:lpwstr/>
  </property>
</Properties>
</file>